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206" windowWidth="12525" windowHeight="8445" activeTab="0"/>
  </bookViews>
  <sheets>
    <sheet name="Лист1" sheetId="1" r:id="rId1"/>
  </sheets>
  <definedNames>
    <definedName name="_xlnm.Print_Area" localSheetId="0">'Лист1'!$A$1:$G$87</definedName>
  </definedNames>
  <calcPr fullCalcOnLoad="1"/>
</workbook>
</file>

<file path=xl/sharedStrings.xml><?xml version="1.0" encoding="utf-8"?>
<sst xmlns="http://schemas.openxmlformats.org/spreadsheetml/2006/main" count="328" uniqueCount="218">
  <si>
    <t>Код ведомства</t>
  </si>
  <si>
    <t>Общегосударственные вопросы</t>
  </si>
  <si>
    <t>Функционирование высшего должностного лица муниципального образования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</si>
  <si>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</si>
  <si>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</si>
  <si>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</si>
  <si>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Функционирование местных администраций</t>
  </si>
  <si>
    <t>Центральный аппарат</t>
  </si>
  <si>
    <t>0020000</t>
  </si>
  <si>
    <t>0020300</t>
  </si>
  <si>
    <t>500</t>
  </si>
  <si>
    <t>0020460</t>
  </si>
  <si>
    <t>БЕЛЛЫКСКИЙ СЕЛЬСОВЕТ</t>
  </si>
  <si>
    <t>14</t>
  </si>
  <si>
    <t>Другие общегосударственные вопросы</t>
  </si>
  <si>
    <t>0029900</t>
  </si>
  <si>
    <t>Обеспечение деятельности подведомственных учреждений</t>
  </si>
  <si>
    <t>Выполнение функции бюджетными учреждениями</t>
  </si>
  <si>
    <t>001</t>
  </si>
  <si>
    <t>Национальная оборона</t>
  </si>
  <si>
    <t>Мобилизационная и вневойсковая подготовка</t>
  </si>
  <si>
    <t>0010000</t>
  </si>
  <si>
    <t>0013600</t>
  </si>
  <si>
    <t>Жилищно-коммунальное хозяйство</t>
  </si>
  <si>
    <t>Благоустройство</t>
  </si>
  <si>
    <t>Уличное освещение</t>
  </si>
  <si>
    <t>6000100</t>
  </si>
  <si>
    <t>6000200</t>
  </si>
  <si>
    <t>Прочие мероприятия по благоустройству городских округов и поселений</t>
  </si>
  <si>
    <t>6000500</t>
  </si>
  <si>
    <t>810</t>
  </si>
  <si>
    <t>Расходы за счет доходов от предпринимательской деятельности и от платных услуг</t>
  </si>
  <si>
    <t>Выполнение функций бюджетными учреждениями</t>
  </si>
  <si>
    <t>Библиотеки</t>
  </si>
  <si>
    <t>4400000</t>
  </si>
  <si>
    <t>4429900</t>
  </si>
  <si>
    <t>4420000</t>
  </si>
  <si>
    <t>5129700</t>
  </si>
  <si>
    <t>10</t>
  </si>
  <si>
    <t>Целевые программы муниципальных образований</t>
  </si>
  <si>
    <t>ВСЕГО  РАСХОДОВ:</t>
  </si>
  <si>
    <t>Осуществление первичного воинского учета на территориях где отсутствуют военные комиссариаты</t>
  </si>
  <si>
    <t>Руководство и управление в сфере установленных функций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</si>
  <si>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</si>
  <si>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</si>
  <si>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</si>
  <si>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</si>
  <si>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</si>
  <si>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</si>
  <si>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</si>
  <si>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</si>
  <si>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</si>
  <si>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</si>
  <si>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13</t>
  </si>
  <si>
    <t>15</t>
  </si>
  <si>
    <t>16</t>
  </si>
  <si>
    <t>18</t>
  </si>
  <si>
    <t>19</t>
  </si>
  <si>
    <t>20</t>
  </si>
  <si>
    <t>22</t>
  </si>
  <si>
    <t>№
строки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</si>
  <si>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</si>
  <si>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деятельности административных комиссий</t>
  </si>
  <si>
    <t>9210271</t>
  </si>
  <si>
    <t>21</t>
  </si>
  <si>
    <t>33</t>
  </si>
  <si>
    <t>34</t>
  </si>
  <si>
    <t>068</t>
  </si>
  <si>
    <t>Мероприятия в области социальной политики</t>
  </si>
  <si>
    <t>38</t>
  </si>
  <si>
    <t>35</t>
  </si>
  <si>
    <t>41</t>
  </si>
  <si>
    <t>12</t>
  </si>
  <si>
    <t>17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</si>
  <si>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</si>
  <si>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</si>
  <si>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</si>
  <si>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</si>
  <si>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</si>
  <si>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</si>
  <si>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</si>
  <si>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</si>
  <si>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</si>
  <si>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</si>
  <si>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Физическая культура и спорт</t>
  </si>
  <si>
    <t>42</t>
  </si>
  <si>
    <t>Наименование главных распорядителей и наименование показателей бюджетной классификации</t>
  </si>
  <si>
    <t>Раздел-подраздел</t>
  </si>
  <si>
    <t>Целевая статья</t>
  </si>
  <si>
    <t xml:space="preserve">Вид 
расходов </t>
  </si>
  <si>
    <t>01 00</t>
  </si>
  <si>
    <t>01 02</t>
  </si>
  <si>
    <t xml:space="preserve">01 02 </t>
  </si>
  <si>
    <t>01 04</t>
  </si>
  <si>
    <t>02 00</t>
  </si>
  <si>
    <t xml:space="preserve">02 03 </t>
  </si>
  <si>
    <t>02 03</t>
  </si>
  <si>
    <t>05 00</t>
  </si>
  <si>
    <t>05 03</t>
  </si>
  <si>
    <t xml:space="preserve">Культура, кинематография  </t>
  </si>
  <si>
    <t xml:space="preserve">Культура </t>
  </si>
  <si>
    <t>08 00</t>
  </si>
  <si>
    <t>08 01</t>
  </si>
  <si>
    <t>11 00</t>
  </si>
  <si>
    <t>11 01</t>
  </si>
  <si>
    <t>Физическая культура</t>
  </si>
  <si>
    <t>43</t>
  </si>
  <si>
    <t>Мероприятия в области здравоохранения, спорта физической культуры, туризма</t>
  </si>
  <si>
    <t>01 13</t>
  </si>
  <si>
    <t xml:space="preserve">01 13 </t>
  </si>
  <si>
    <t>44</t>
  </si>
  <si>
    <t>14 00</t>
  </si>
  <si>
    <t>14 03</t>
  </si>
  <si>
    <t>Межбюджетные трансферты</t>
  </si>
  <si>
    <t>Иные межбюджетные трансферты</t>
  </si>
  <si>
    <t>5210600</t>
  </si>
  <si>
    <t>017</t>
  </si>
  <si>
    <t>802</t>
  </si>
  <si>
    <t>Здравоохранение</t>
  </si>
  <si>
    <t>09 00</t>
  </si>
  <si>
    <t>09 09</t>
  </si>
  <si>
    <t>5205500</t>
  </si>
  <si>
    <t>9205500</t>
  </si>
  <si>
    <t>47</t>
  </si>
  <si>
    <t>48</t>
  </si>
  <si>
    <t>49</t>
  </si>
  <si>
    <t>50</t>
  </si>
  <si>
    <t>Другие вопросы в области здравоохранения</t>
  </si>
  <si>
    <t>51</t>
  </si>
  <si>
    <t>Организация и проведение аккарицидных обработок мест массового отдыха населения</t>
  </si>
  <si>
    <t>Софинансирование по организации и проведению аккарицидных обработок мест массового отдыха населения</t>
  </si>
  <si>
    <t>Дворцы и дома культуры, другие учреждения культуры и средств массовой информации</t>
  </si>
  <si>
    <t>019</t>
  </si>
  <si>
    <t xml:space="preserve"> </t>
  </si>
  <si>
    <t>Предоставление субсидий  на выполнение муниципального задания</t>
  </si>
  <si>
    <t>4409201</t>
  </si>
  <si>
    <t>Резервный фонд</t>
  </si>
  <si>
    <t>Резервные фонды местных администраций</t>
  </si>
  <si>
    <t>Прочие расходы</t>
  </si>
  <si>
    <t>01 11</t>
  </si>
  <si>
    <t>0700500</t>
  </si>
  <si>
    <t>013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</si>
  <si>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</si>
  <si>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</si>
  <si>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Региональные целевые программы</t>
  </si>
  <si>
    <t>Обеспечение первичных мер пожарной безопасности</t>
  </si>
  <si>
    <t>03 00</t>
  </si>
  <si>
    <t>03 10</t>
  </si>
  <si>
    <t>5220000</t>
  </si>
  <si>
    <t>5227202</t>
  </si>
  <si>
    <t>Софинансирование на обеспечение первичных мер пожарной безопасности</t>
  </si>
  <si>
    <t>9227202</t>
  </si>
  <si>
    <t>52</t>
  </si>
  <si>
    <t>53</t>
  </si>
  <si>
    <t>54</t>
  </si>
  <si>
    <t>55</t>
  </si>
  <si>
    <t>56</t>
  </si>
  <si>
    <t>57</t>
  </si>
  <si>
    <t>58</t>
  </si>
  <si>
    <t>59</t>
  </si>
  <si>
    <t>04 00</t>
  </si>
  <si>
    <t>Национальная экономика</t>
  </si>
  <si>
    <t>Дорожное хозяйство</t>
  </si>
  <si>
    <t>04 09</t>
  </si>
  <si>
    <t>Долгосрочная целевая программа "Дороги Красноярья" на 2012-2016 г.</t>
  </si>
  <si>
    <t>5222000</t>
  </si>
  <si>
    <t>5222031</t>
  </si>
  <si>
    <t>9222031</t>
  </si>
  <si>
    <t>39</t>
  </si>
  <si>
    <t>40</t>
  </si>
  <si>
    <t>Образование</t>
  </si>
  <si>
    <t>Молодежная политика и оздоровление детей</t>
  </si>
  <si>
    <t>07 00</t>
  </si>
  <si>
    <t>07 07</t>
  </si>
  <si>
    <t>7950500</t>
  </si>
  <si>
    <t>Ведомственная структура расходов бюджета 
муниципального образования Беллыкский сельсовет на 2013 год</t>
  </si>
  <si>
    <t>7950300</t>
  </si>
  <si>
    <t>ДРЦП "Содействие занятости населения Краснотуранского района 
на 2013 год"</t>
  </si>
  <si>
    <t>Другие вопросы в области национальной экономики</t>
  </si>
  <si>
    <t>04 12</t>
  </si>
  <si>
    <t>ДРЦП "О мерах по противодействию терроризму и экстремизму на территории Краснотуранского района 2011-2013 г."</t>
  </si>
  <si>
    <t>7951100</t>
  </si>
  <si>
    <t>36</t>
  </si>
  <si>
    <t>37</t>
  </si>
  <si>
    <t>45</t>
  </si>
  <si>
    <t>46</t>
  </si>
  <si>
    <t>Краевая долгосрочная целевая программа "Обеспечение пожарной безопасности сельских населенных пунктов Красноярского края на 2011-2013 годы"</t>
  </si>
  <si>
    <t>Содержание автомобильных дорог общего пользования местного значения сельских поселений и искусственных сооружений на них</t>
  </si>
  <si>
    <t>Софинансирование на содержание автомобильных дорог общего пользования местного значения сельских поселений и искусственных сооружений на них</t>
  </si>
  <si>
    <t>Субсидии некоммерческим организациям</t>
  </si>
  <si>
    <t>Сумма на 
2013 год</t>
  </si>
  <si>
    <t>Софинансирование краевой долгосрочной целевой программы "Обеспечение пожарной безопасности сельских населенных пунктов Красноярского края на 2011-2013 годы"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</si>
  <si>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</si>
  <si>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</si>
  <si>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</si>
  <si>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</si>
  <si>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</si>
  <si>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</si>
  <si>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</si>
  <si>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</si>
  <si>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</si>
  <si>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</si>
  <si>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</si>
  <si>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</si>
  <si>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</si>
  <si>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</si>
  <si>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</si>
  <si>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</si>
  <si>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</si>
  <si>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7952700</t>
  </si>
  <si>
    <t>4409202</t>
  </si>
  <si>
    <t>Предоставление субсидий на цели, не связанные с финансовым обеспечением выполнения муниципального задания на оказание муниципальных услуг</t>
  </si>
  <si>
    <t>Резкервныфе фонды местных администраций</t>
  </si>
  <si>
    <t>77</t>
  </si>
  <si>
    <t>78</t>
  </si>
  <si>
    <t>79</t>
  </si>
  <si>
    <t>80</t>
  </si>
  <si>
    <t xml:space="preserve">Приложение № 6
к решению Беллыкского сельского Совета депутатов от 20.05.2013 № В-136-р "О внесении изменений и дополнений  в решениеБеллыкского сельского Совета депутатов  от 27.12.2012 № 12-122-р  "О бюджете муниципального образования Беллыкский сельсовет  на 2013 год и плановый период 2014-2015 годов"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</si>
</sst>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8" fontId="1" fillId="0" borderId="0" xfId="0" applyNumberFormat="1" applyFont="1" applyAlignment="1">
      <alignment horizontal="center" vertical="center" wrapText="1"/>
    </xf>
    <xf numFmtId="43" fontId="1" fillId="0" borderId="0" xfId="58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 wrapText="1" indent="5"/>
    </xf>
    <xf numFmtId="49" fontId="3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view="pageBreakPreview" zoomScale="110" zoomScaleNormal="75" zoomScaleSheetLayoutView="110" zoomScalePageLayoutView="0" workbookViewId="0" topLeftCell="A1">
      <selection activeCell="B1" sqref="B1"/>
    </sheetView>
  </sheetViews>
  <sheetFormatPr defaultColWidth="9.00390625" defaultRowHeight="12.75"/>
  <cols>
    <col min="1" max="1" width="9.125" style="1" customWidth="1"/>
    <col min="2" max="2" width="78.00390625" style="1" customWidth="1"/>
    <col min="3" max="3" width="11.75390625" style="1" customWidth="1"/>
    <col min="4" max="4" width="17.125" style="1" customWidth="1"/>
    <col min="5" max="5" width="13.875" style="1" customWidth="1"/>
    <col min="6" max="6" width="16.125" style="1" customWidth="1"/>
    <col min="7" max="7" width="21.25390625" style="1" customWidth="1"/>
    <col min="8" max="8" width="16.00390625" style="1" customWidth="1"/>
    <col min="9" max="9" width="11.25390625" style="1" customWidth="1"/>
    <col min="10" max="16384" width="9.125" style="1" customWidth="1"/>
  </cols>
  <sheetData>
    <row r="1" spans="5:8" ht="96" customHeight="1">
      <c r="E1" s="40" t="s">
        <v>217</v>
      </c>
      <c r="F1" s="40"/>
      <c r="G1" s="40"/>
      <c r="H1" s="36"/>
    </row>
    <row r="2" spans="1:7" ht="67.5" customHeight="1">
      <c r="A2" s="39" t="s">
        <v>175</v>
      </c>
      <c r="B2" s="39"/>
      <c r="C2" s="39"/>
      <c r="D2" s="39"/>
      <c r="E2" s="39"/>
      <c r="F2" s="39"/>
      <c r="G2" s="39"/>
    </row>
    <row r="3" ht="9.75" customHeight="1"/>
    <row r="4" spans="1:7" ht="54.75" customHeight="1">
      <c r="A4" s="19" t="s">
        <v>60</v>
      </c>
      <c r="B4" s="19" t="s">
        <v>86</v>
      </c>
      <c r="C4" s="19" t="s">
        <v>0</v>
      </c>
      <c r="D4" s="19" t="s">
        <v>87</v>
      </c>
      <c r="E4" s="19" t="s">
        <v>88</v>
      </c>
      <c r="F4" s="19" t="s">
        <v>89</v>
      </c>
      <c r="G4" s="3" t="s">
        <v>190</v>
      </c>
    </row>
    <row r="5" spans="1:7" ht="17.2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</row>
    <row r="6" spans="1:8" ht="18.75">
      <c r="A6" s="5" t="s">
        <v>43</v>
      </c>
      <c r="B6" s="6" t="s">
        <v>12</v>
      </c>
      <c r="C6" s="41" t="s">
        <v>117</v>
      </c>
      <c r="D6" s="8"/>
      <c r="E6" s="8"/>
      <c r="F6" s="8"/>
      <c r="G6" s="11">
        <f>G7+G50+G63+G81+G28+G85+G75+G34+G41+G59</f>
        <v>7441586.409999999</v>
      </c>
      <c r="H6" s="14"/>
    </row>
    <row r="7" spans="1:7" ht="18.75">
      <c r="A7" s="5" t="s">
        <v>44</v>
      </c>
      <c r="B7" s="6" t="s">
        <v>1</v>
      </c>
      <c r="C7" s="37"/>
      <c r="D7" s="10" t="s">
        <v>90</v>
      </c>
      <c r="E7" s="10"/>
      <c r="F7" s="11"/>
      <c r="G7" s="35">
        <f>G8+G12+G21+G15+G18</f>
        <v>3521733.61</v>
      </c>
    </row>
    <row r="8" spans="1:7" ht="28.5">
      <c r="A8" s="5" t="s">
        <v>45</v>
      </c>
      <c r="B8" s="20" t="s">
        <v>2</v>
      </c>
      <c r="C8" s="37"/>
      <c r="D8" s="8" t="s">
        <v>91</v>
      </c>
      <c r="E8" s="22"/>
      <c r="F8" s="32"/>
      <c r="G8" s="34">
        <f>G9</f>
        <v>448558.79</v>
      </c>
    </row>
    <row r="9" spans="1:7" ht="23.25" customHeight="1">
      <c r="A9" s="5" t="s">
        <v>46</v>
      </c>
      <c r="B9" s="23" t="s">
        <v>3</v>
      </c>
      <c r="C9" s="37"/>
      <c r="D9" s="24" t="s">
        <v>91</v>
      </c>
      <c r="E9" s="24" t="s">
        <v>8</v>
      </c>
      <c r="F9" s="24"/>
      <c r="G9" s="26">
        <f>G10</f>
        <v>448558.79</v>
      </c>
    </row>
    <row r="10" spans="1:9" ht="17.25" customHeight="1">
      <c r="A10" s="5" t="s">
        <v>47</v>
      </c>
      <c r="B10" s="23" t="s">
        <v>4</v>
      </c>
      <c r="C10" s="37"/>
      <c r="D10" s="24" t="s">
        <v>92</v>
      </c>
      <c r="E10" s="24" t="s">
        <v>9</v>
      </c>
      <c r="F10" s="24"/>
      <c r="G10" s="26">
        <f>G11</f>
        <v>448558.79</v>
      </c>
      <c r="H10" s="16"/>
      <c r="I10" s="15"/>
    </row>
    <row r="11" spans="1:9" ht="21.75" customHeight="1">
      <c r="A11" s="5" t="s">
        <v>48</v>
      </c>
      <c r="B11" s="23" t="s">
        <v>5</v>
      </c>
      <c r="C11" s="37"/>
      <c r="D11" s="24" t="s">
        <v>92</v>
      </c>
      <c r="E11" s="24" t="s">
        <v>9</v>
      </c>
      <c r="F11" s="24" t="s">
        <v>10</v>
      </c>
      <c r="G11" s="26">
        <v>448558.79</v>
      </c>
      <c r="H11" s="16"/>
      <c r="I11" s="15"/>
    </row>
    <row r="12" spans="1:9" ht="21" customHeight="1">
      <c r="A12" s="5" t="s">
        <v>49</v>
      </c>
      <c r="B12" s="20" t="s">
        <v>6</v>
      </c>
      <c r="C12" s="37"/>
      <c r="D12" s="8" t="s">
        <v>93</v>
      </c>
      <c r="E12" s="22"/>
      <c r="F12" s="22"/>
      <c r="G12" s="34">
        <f>G13</f>
        <v>2338020.59</v>
      </c>
      <c r="H12" s="16"/>
      <c r="I12" s="15"/>
    </row>
    <row r="13" spans="1:9" ht="19.5" customHeight="1">
      <c r="A13" s="5" t="s">
        <v>50</v>
      </c>
      <c r="B13" s="23" t="s">
        <v>7</v>
      </c>
      <c r="C13" s="37"/>
      <c r="D13" s="24" t="s">
        <v>93</v>
      </c>
      <c r="E13" s="24" t="s">
        <v>11</v>
      </c>
      <c r="F13" s="24"/>
      <c r="G13" s="26">
        <f>G14</f>
        <v>2338020.59</v>
      </c>
      <c r="H13" s="16"/>
      <c r="I13" s="15"/>
    </row>
    <row r="14" spans="1:9" ht="21" customHeight="1">
      <c r="A14" s="5" t="s">
        <v>51</v>
      </c>
      <c r="B14" s="23" t="s">
        <v>5</v>
      </c>
      <c r="C14" s="37"/>
      <c r="D14" s="24" t="s">
        <v>93</v>
      </c>
      <c r="E14" s="24" t="s">
        <v>11</v>
      </c>
      <c r="F14" s="24" t="s">
        <v>10</v>
      </c>
      <c r="G14" s="26">
        <v>2338020.59</v>
      </c>
      <c r="H14" s="16"/>
      <c r="I14" s="15"/>
    </row>
    <row r="15" spans="1:9" ht="21" customHeight="1" hidden="1">
      <c r="A15" s="5" t="s">
        <v>38</v>
      </c>
      <c r="B15" s="20" t="s">
        <v>136</v>
      </c>
      <c r="C15" s="37"/>
      <c r="D15" s="8" t="s">
        <v>139</v>
      </c>
      <c r="E15" s="8"/>
      <c r="F15" s="8"/>
      <c r="G15" s="34">
        <f>G16</f>
        <v>0</v>
      </c>
      <c r="H15" s="16"/>
      <c r="I15" s="15"/>
    </row>
    <row r="16" spans="1:9" ht="21" customHeight="1" hidden="1">
      <c r="A16" s="5" t="s">
        <v>52</v>
      </c>
      <c r="B16" s="23" t="s">
        <v>137</v>
      </c>
      <c r="C16" s="37"/>
      <c r="D16" s="24" t="s">
        <v>139</v>
      </c>
      <c r="E16" s="24" t="s">
        <v>140</v>
      </c>
      <c r="F16" s="24"/>
      <c r="G16" s="26">
        <f>G17</f>
        <v>0</v>
      </c>
      <c r="H16" s="16"/>
      <c r="I16" s="15"/>
    </row>
    <row r="17" spans="1:9" ht="21" customHeight="1" hidden="1">
      <c r="A17" s="5" t="s">
        <v>72</v>
      </c>
      <c r="B17" s="23" t="s">
        <v>138</v>
      </c>
      <c r="C17" s="37"/>
      <c r="D17" s="24" t="s">
        <v>139</v>
      </c>
      <c r="E17" s="24" t="s">
        <v>140</v>
      </c>
      <c r="F17" s="24" t="s">
        <v>141</v>
      </c>
      <c r="G17" s="26"/>
      <c r="H17" s="16"/>
      <c r="I17" s="15"/>
    </row>
    <row r="18" spans="1:9" ht="21" customHeight="1">
      <c r="A18" s="5" t="s">
        <v>53</v>
      </c>
      <c r="B18" s="20" t="s">
        <v>136</v>
      </c>
      <c r="C18" s="37"/>
      <c r="D18" s="8" t="s">
        <v>139</v>
      </c>
      <c r="E18" s="22"/>
      <c r="F18" s="22"/>
      <c r="G18" s="34">
        <f>G19</f>
        <v>2000</v>
      </c>
      <c r="H18" s="16"/>
      <c r="I18" s="15"/>
    </row>
    <row r="19" spans="1:9" ht="21" customHeight="1">
      <c r="A19" s="5" t="s">
        <v>13</v>
      </c>
      <c r="B19" s="23" t="s">
        <v>212</v>
      </c>
      <c r="C19" s="37"/>
      <c r="D19" s="24" t="s">
        <v>139</v>
      </c>
      <c r="E19" s="24" t="s">
        <v>140</v>
      </c>
      <c r="F19" s="24"/>
      <c r="G19" s="26">
        <f>G20</f>
        <v>2000</v>
      </c>
      <c r="H19" s="16"/>
      <c r="I19" s="15"/>
    </row>
    <row r="20" spans="1:9" ht="21" customHeight="1">
      <c r="A20" s="5" t="s">
        <v>54</v>
      </c>
      <c r="B20" s="23" t="s">
        <v>114</v>
      </c>
      <c r="C20" s="37"/>
      <c r="D20" s="24" t="s">
        <v>139</v>
      </c>
      <c r="E20" s="24" t="s">
        <v>140</v>
      </c>
      <c r="F20" s="24" t="s">
        <v>116</v>
      </c>
      <c r="G20" s="26">
        <v>2000</v>
      </c>
      <c r="H20" s="16"/>
      <c r="I20" s="15"/>
    </row>
    <row r="21" spans="1:9" ht="20.25" customHeight="1">
      <c r="A21" s="5" t="s">
        <v>55</v>
      </c>
      <c r="B21" s="20" t="s">
        <v>14</v>
      </c>
      <c r="C21" s="37"/>
      <c r="D21" s="8" t="s">
        <v>108</v>
      </c>
      <c r="E21" s="21"/>
      <c r="F21" s="21"/>
      <c r="G21" s="34">
        <f>G22+G26+G24</f>
        <v>733154.23</v>
      </c>
      <c r="H21" s="16"/>
      <c r="I21" s="15"/>
    </row>
    <row r="22" spans="1:9" ht="22.5" customHeight="1">
      <c r="A22" s="5" t="s">
        <v>73</v>
      </c>
      <c r="B22" s="23" t="s">
        <v>16</v>
      </c>
      <c r="C22" s="37"/>
      <c r="D22" s="24" t="s">
        <v>108</v>
      </c>
      <c r="E22" s="24" t="s">
        <v>15</v>
      </c>
      <c r="F22" s="24"/>
      <c r="G22" s="26">
        <f>G23</f>
        <v>661071.23</v>
      </c>
      <c r="H22" s="16"/>
      <c r="I22" s="15"/>
    </row>
    <row r="23" spans="1:9" ht="21.75" customHeight="1">
      <c r="A23" s="5" t="s">
        <v>56</v>
      </c>
      <c r="B23" s="23" t="s">
        <v>17</v>
      </c>
      <c r="C23" s="37"/>
      <c r="D23" s="24" t="s">
        <v>109</v>
      </c>
      <c r="E23" s="24" t="s">
        <v>15</v>
      </c>
      <c r="F23" s="24" t="s">
        <v>18</v>
      </c>
      <c r="G23" s="26">
        <f>534362.62+126708.61</f>
        <v>661071.23</v>
      </c>
      <c r="H23" s="16"/>
      <c r="I23" s="15"/>
    </row>
    <row r="24" spans="1:9" ht="33" customHeight="1">
      <c r="A24" s="5" t="s">
        <v>57</v>
      </c>
      <c r="B24" s="20" t="s">
        <v>177</v>
      </c>
      <c r="C24" s="37"/>
      <c r="D24" s="8" t="s">
        <v>108</v>
      </c>
      <c r="E24" s="21" t="s">
        <v>176</v>
      </c>
      <c r="F24" s="24"/>
      <c r="G24" s="34">
        <f>G25</f>
        <v>66946</v>
      </c>
      <c r="H24" s="16"/>
      <c r="I24" s="15"/>
    </row>
    <row r="25" spans="1:9" ht="21.75" customHeight="1">
      <c r="A25" s="5" t="s">
        <v>58</v>
      </c>
      <c r="B25" s="23" t="s">
        <v>68</v>
      </c>
      <c r="C25" s="37"/>
      <c r="D25" s="24" t="s">
        <v>108</v>
      </c>
      <c r="E25" s="24" t="s">
        <v>176</v>
      </c>
      <c r="F25" s="24" t="s">
        <v>67</v>
      </c>
      <c r="G25" s="26">
        <v>66946</v>
      </c>
      <c r="H25" s="16"/>
      <c r="I25" s="15"/>
    </row>
    <row r="26" spans="1:9" ht="19.5" customHeight="1">
      <c r="A26" s="5" t="s">
        <v>64</v>
      </c>
      <c r="B26" s="20" t="s">
        <v>62</v>
      </c>
      <c r="C26" s="37"/>
      <c r="D26" s="8" t="s">
        <v>108</v>
      </c>
      <c r="E26" s="21" t="s">
        <v>63</v>
      </c>
      <c r="F26" s="21"/>
      <c r="G26" s="34">
        <f>G27</f>
        <v>5137</v>
      </c>
      <c r="H26" s="16"/>
      <c r="I26" s="15"/>
    </row>
    <row r="27" spans="1:9" ht="19.5" customHeight="1">
      <c r="A27" s="5" t="s">
        <v>59</v>
      </c>
      <c r="B27" s="23" t="s">
        <v>5</v>
      </c>
      <c r="C27" s="37"/>
      <c r="D27" s="24" t="s">
        <v>108</v>
      </c>
      <c r="E27" s="24" t="s">
        <v>63</v>
      </c>
      <c r="F27" s="24" t="s">
        <v>10</v>
      </c>
      <c r="G27" s="26">
        <v>5137</v>
      </c>
      <c r="H27" s="16"/>
      <c r="I27" s="15"/>
    </row>
    <row r="28" spans="1:9" ht="18.75">
      <c r="A28" s="5" t="s">
        <v>74</v>
      </c>
      <c r="B28" s="6" t="s">
        <v>19</v>
      </c>
      <c r="C28" s="37"/>
      <c r="D28" s="10" t="s">
        <v>94</v>
      </c>
      <c r="E28" s="10"/>
      <c r="F28" s="10"/>
      <c r="G28" s="35">
        <f>G29</f>
        <v>77392</v>
      </c>
      <c r="H28" s="16"/>
      <c r="I28" s="15"/>
    </row>
    <row r="29" spans="1:9" ht="20.25" customHeight="1">
      <c r="A29" s="5" t="s">
        <v>75</v>
      </c>
      <c r="B29" s="20" t="s">
        <v>20</v>
      </c>
      <c r="C29" s="37"/>
      <c r="D29" s="8" t="s">
        <v>95</v>
      </c>
      <c r="E29" s="21"/>
      <c r="F29" s="21"/>
      <c r="G29" s="34">
        <f>G30</f>
        <v>77392</v>
      </c>
      <c r="H29" s="16"/>
      <c r="I29" s="15"/>
    </row>
    <row r="30" spans="1:9" ht="22.5" customHeight="1">
      <c r="A30" s="5" t="s">
        <v>76</v>
      </c>
      <c r="B30" s="23" t="s">
        <v>42</v>
      </c>
      <c r="C30" s="37"/>
      <c r="D30" s="24" t="s">
        <v>96</v>
      </c>
      <c r="E30" s="24" t="s">
        <v>21</v>
      </c>
      <c r="F30" s="24"/>
      <c r="G30" s="26">
        <f>G32</f>
        <v>77392</v>
      </c>
      <c r="H30" s="16"/>
      <c r="I30" s="15"/>
    </row>
    <row r="31" spans="1:9" ht="17.25" customHeight="1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16"/>
      <c r="I31" s="15"/>
    </row>
    <row r="32" spans="1:9" ht="34.5" customHeight="1">
      <c r="A32" s="5" t="s">
        <v>77</v>
      </c>
      <c r="B32" s="23" t="s">
        <v>41</v>
      </c>
      <c r="C32" s="37" t="s">
        <v>117</v>
      </c>
      <c r="D32" s="24" t="s">
        <v>96</v>
      </c>
      <c r="E32" s="24" t="s">
        <v>22</v>
      </c>
      <c r="F32" s="24"/>
      <c r="G32" s="26">
        <f>G33</f>
        <v>77392</v>
      </c>
      <c r="H32" s="14"/>
      <c r="I32" s="15"/>
    </row>
    <row r="33" spans="1:9" ht="24" customHeight="1">
      <c r="A33" s="5" t="s">
        <v>78</v>
      </c>
      <c r="B33" s="23" t="s">
        <v>5</v>
      </c>
      <c r="C33" s="37"/>
      <c r="D33" s="24" t="s">
        <v>96</v>
      </c>
      <c r="E33" s="24" t="s">
        <v>22</v>
      </c>
      <c r="F33" s="24" t="s">
        <v>10</v>
      </c>
      <c r="G33" s="26">
        <v>77392</v>
      </c>
      <c r="I33" s="17"/>
    </row>
    <row r="34" spans="1:9" ht="42" customHeight="1">
      <c r="A34" s="5" t="s">
        <v>79</v>
      </c>
      <c r="B34" s="6" t="s">
        <v>142</v>
      </c>
      <c r="C34" s="37"/>
      <c r="D34" s="10" t="s">
        <v>146</v>
      </c>
      <c r="E34" s="10"/>
      <c r="F34" s="10"/>
      <c r="G34" s="35">
        <f>G36</f>
        <v>71494.5</v>
      </c>
      <c r="I34" s="17"/>
    </row>
    <row r="35" spans="1:9" ht="32.25" customHeight="1">
      <c r="A35" s="5" t="s">
        <v>80</v>
      </c>
      <c r="B35" s="20" t="s">
        <v>143</v>
      </c>
      <c r="C35" s="37"/>
      <c r="D35" s="8" t="s">
        <v>147</v>
      </c>
      <c r="E35" s="21"/>
      <c r="F35" s="21"/>
      <c r="G35" s="34">
        <f>G36</f>
        <v>71494.5</v>
      </c>
      <c r="I35" s="17"/>
    </row>
    <row r="36" spans="1:9" ht="15.75" customHeight="1">
      <c r="A36" s="5" t="s">
        <v>81</v>
      </c>
      <c r="B36" s="20" t="s">
        <v>144</v>
      </c>
      <c r="C36" s="37"/>
      <c r="D36" s="8" t="s">
        <v>147</v>
      </c>
      <c r="E36" s="21" t="s">
        <v>148</v>
      </c>
      <c r="F36" s="21"/>
      <c r="G36" s="34">
        <f>G37+G39</f>
        <v>71494.5</v>
      </c>
      <c r="I36" s="17"/>
    </row>
    <row r="37" spans="1:9" ht="30" customHeight="1">
      <c r="A37" s="5" t="s">
        <v>82</v>
      </c>
      <c r="B37" s="23" t="s">
        <v>186</v>
      </c>
      <c r="C37" s="37"/>
      <c r="D37" s="24" t="s">
        <v>147</v>
      </c>
      <c r="E37" s="24" t="s">
        <v>149</v>
      </c>
      <c r="F37" s="24"/>
      <c r="G37" s="26">
        <f>G38</f>
        <v>68090</v>
      </c>
      <c r="I37" s="17"/>
    </row>
    <row r="38" spans="1:9" ht="15.75" customHeight="1">
      <c r="A38" s="5" t="s">
        <v>83</v>
      </c>
      <c r="B38" s="23" t="s">
        <v>145</v>
      </c>
      <c r="C38" s="37"/>
      <c r="D38" s="24" t="s">
        <v>147</v>
      </c>
      <c r="E38" s="24" t="s">
        <v>149</v>
      </c>
      <c r="F38" s="24" t="s">
        <v>10</v>
      </c>
      <c r="G38" s="26">
        <v>68090</v>
      </c>
      <c r="I38" s="17"/>
    </row>
    <row r="39" spans="1:9" ht="32.25" customHeight="1">
      <c r="A39" s="5" t="s">
        <v>65</v>
      </c>
      <c r="B39" s="23" t="s">
        <v>191</v>
      </c>
      <c r="C39" s="37"/>
      <c r="D39" s="24" t="s">
        <v>147</v>
      </c>
      <c r="E39" s="24" t="s">
        <v>209</v>
      </c>
      <c r="F39" s="24"/>
      <c r="G39" s="26">
        <f>G40</f>
        <v>3404.5</v>
      </c>
      <c r="I39" s="17"/>
    </row>
    <row r="40" spans="1:9" ht="15.75" customHeight="1">
      <c r="A40" s="5" t="s">
        <v>66</v>
      </c>
      <c r="B40" s="23" t="s">
        <v>145</v>
      </c>
      <c r="C40" s="37"/>
      <c r="D40" s="24" t="s">
        <v>147</v>
      </c>
      <c r="E40" s="24" t="s">
        <v>209</v>
      </c>
      <c r="F40" s="24" t="s">
        <v>10</v>
      </c>
      <c r="G40" s="26">
        <v>3404.5</v>
      </c>
      <c r="I40" s="17"/>
    </row>
    <row r="41" spans="1:9" ht="21.75" customHeight="1">
      <c r="A41" s="5" t="s">
        <v>70</v>
      </c>
      <c r="B41" s="6" t="s">
        <v>161</v>
      </c>
      <c r="C41" s="37"/>
      <c r="D41" s="10" t="s">
        <v>160</v>
      </c>
      <c r="E41" s="10"/>
      <c r="F41" s="10"/>
      <c r="G41" s="35">
        <f>G47+G42</f>
        <v>225565</v>
      </c>
      <c r="I41" s="17"/>
    </row>
    <row r="42" spans="1:9" ht="15.75" customHeight="1">
      <c r="A42" s="5" t="s">
        <v>182</v>
      </c>
      <c r="B42" s="20" t="s">
        <v>162</v>
      </c>
      <c r="C42" s="37"/>
      <c r="D42" s="8" t="s">
        <v>163</v>
      </c>
      <c r="E42" s="21"/>
      <c r="F42" s="21"/>
      <c r="G42" s="34">
        <f>G43+G46</f>
        <v>220515</v>
      </c>
      <c r="I42" s="17"/>
    </row>
    <row r="43" spans="1:9" ht="22.5" customHeight="1">
      <c r="A43" s="5" t="s">
        <v>183</v>
      </c>
      <c r="B43" s="20" t="s">
        <v>164</v>
      </c>
      <c r="C43" s="37"/>
      <c r="D43" s="8" t="s">
        <v>163</v>
      </c>
      <c r="E43" s="21" t="s">
        <v>165</v>
      </c>
      <c r="F43" s="30"/>
      <c r="G43" s="34">
        <f>G44</f>
        <v>220294</v>
      </c>
      <c r="I43" s="17"/>
    </row>
    <row r="44" spans="1:9" ht="30.75" customHeight="1">
      <c r="A44" s="5" t="s">
        <v>69</v>
      </c>
      <c r="B44" s="23" t="s">
        <v>187</v>
      </c>
      <c r="C44" s="37"/>
      <c r="D44" s="24" t="s">
        <v>163</v>
      </c>
      <c r="E44" s="24" t="s">
        <v>166</v>
      </c>
      <c r="F44" s="24"/>
      <c r="G44" s="26">
        <f>G45</f>
        <v>220294</v>
      </c>
      <c r="I44" s="17"/>
    </row>
    <row r="45" spans="1:9" ht="21" customHeight="1">
      <c r="A45" s="5" t="s">
        <v>168</v>
      </c>
      <c r="B45" s="23" t="s">
        <v>5</v>
      </c>
      <c r="C45" s="37"/>
      <c r="D45" s="24" t="s">
        <v>163</v>
      </c>
      <c r="E45" s="24" t="s">
        <v>166</v>
      </c>
      <c r="F45" s="24" t="s">
        <v>10</v>
      </c>
      <c r="G45" s="26">
        <v>220294</v>
      </c>
      <c r="I45" s="17"/>
    </row>
    <row r="46" spans="1:9" ht="31.5" customHeight="1">
      <c r="A46" s="5" t="s">
        <v>169</v>
      </c>
      <c r="B46" s="23" t="s">
        <v>188</v>
      </c>
      <c r="C46" s="37"/>
      <c r="D46" s="24" t="s">
        <v>163</v>
      </c>
      <c r="E46" s="24" t="s">
        <v>167</v>
      </c>
      <c r="F46" s="24" t="s">
        <v>10</v>
      </c>
      <c r="G46" s="26">
        <v>221</v>
      </c>
      <c r="I46" s="17"/>
    </row>
    <row r="47" spans="1:9" ht="23.25" customHeight="1">
      <c r="A47" s="5" t="s">
        <v>71</v>
      </c>
      <c r="B47" s="20" t="s">
        <v>178</v>
      </c>
      <c r="C47" s="37"/>
      <c r="D47" s="8" t="s">
        <v>179</v>
      </c>
      <c r="E47" s="24"/>
      <c r="F47" s="24"/>
      <c r="G47" s="34">
        <f>G48</f>
        <v>5050</v>
      </c>
      <c r="I47" s="17"/>
    </row>
    <row r="48" spans="1:9" ht="31.5" customHeight="1">
      <c r="A48" s="5" t="s">
        <v>85</v>
      </c>
      <c r="B48" s="23" t="s">
        <v>180</v>
      </c>
      <c r="C48" s="37"/>
      <c r="D48" s="24" t="s">
        <v>179</v>
      </c>
      <c r="E48" s="24" t="s">
        <v>181</v>
      </c>
      <c r="F48" s="24"/>
      <c r="G48" s="26">
        <f>G49</f>
        <v>5050</v>
      </c>
      <c r="I48" s="17"/>
    </row>
    <row r="49" spans="1:9" ht="21.75" customHeight="1">
      <c r="A49" s="5" t="s">
        <v>106</v>
      </c>
      <c r="B49" s="23" t="s">
        <v>5</v>
      </c>
      <c r="C49" s="37"/>
      <c r="D49" s="24" t="s">
        <v>179</v>
      </c>
      <c r="E49" s="24" t="s">
        <v>181</v>
      </c>
      <c r="F49" s="24" t="s">
        <v>10</v>
      </c>
      <c r="G49" s="26">
        <v>5050</v>
      </c>
      <c r="I49" s="17"/>
    </row>
    <row r="50" spans="1:7" ht="18.75" customHeight="1">
      <c r="A50" s="5" t="s">
        <v>110</v>
      </c>
      <c r="B50" s="6" t="s">
        <v>23</v>
      </c>
      <c r="C50" s="37"/>
      <c r="D50" s="10" t="s">
        <v>97</v>
      </c>
      <c r="E50" s="10"/>
      <c r="F50" s="10"/>
      <c r="G50" s="35">
        <f>G51</f>
        <v>543631</v>
      </c>
    </row>
    <row r="51" spans="1:7" ht="17.25" customHeight="1">
      <c r="A51" s="5" t="s">
        <v>184</v>
      </c>
      <c r="B51" s="20" t="s">
        <v>24</v>
      </c>
      <c r="C51" s="37"/>
      <c r="D51" s="8" t="s">
        <v>98</v>
      </c>
      <c r="E51" s="21"/>
      <c r="F51" s="21"/>
      <c r="G51" s="34">
        <f>G52+G54+G56</f>
        <v>543631</v>
      </c>
    </row>
    <row r="52" spans="1:7" ht="15" customHeight="1">
      <c r="A52" s="5" t="s">
        <v>185</v>
      </c>
      <c r="B52" s="31" t="s">
        <v>25</v>
      </c>
      <c r="C52" s="37"/>
      <c r="D52" s="8" t="s">
        <v>98</v>
      </c>
      <c r="E52" s="30" t="s">
        <v>26</v>
      </c>
      <c r="F52" s="24"/>
      <c r="G52" s="34">
        <f>G53</f>
        <v>195611</v>
      </c>
    </row>
    <row r="53" spans="1:7" ht="16.5" customHeight="1">
      <c r="A53" s="5" t="s">
        <v>123</v>
      </c>
      <c r="B53" s="23" t="s">
        <v>5</v>
      </c>
      <c r="C53" s="37"/>
      <c r="D53" s="24" t="s">
        <v>98</v>
      </c>
      <c r="E53" s="24" t="s">
        <v>26</v>
      </c>
      <c r="F53" s="24" t="s">
        <v>10</v>
      </c>
      <c r="G53" s="26">
        <f>314200-118589</f>
        <v>195611</v>
      </c>
    </row>
    <row r="54" spans="1:7" ht="33.75" customHeight="1" hidden="1">
      <c r="A54" s="5" t="s">
        <v>124</v>
      </c>
      <c r="B54" s="23" t="s">
        <v>61</v>
      </c>
      <c r="C54" s="37"/>
      <c r="D54" s="24" t="s">
        <v>98</v>
      </c>
      <c r="E54" s="24" t="s">
        <v>27</v>
      </c>
      <c r="F54" s="24"/>
      <c r="G54" s="26"/>
    </row>
    <row r="55" spans="1:7" ht="22.5" customHeight="1" hidden="1">
      <c r="A55" s="5" t="s">
        <v>125</v>
      </c>
      <c r="B55" s="23" t="s">
        <v>5</v>
      </c>
      <c r="C55" s="37"/>
      <c r="D55" s="24" t="s">
        <v>98</v>
      </c>
      <c r="E55" s="24" t="s">
        <v>27</v>
      </c>
      <c r="F55" s="24" t="s">
        <v>10</v>
      </c>
      <c r="G55" s="26"/>
    </row>
    <row r="56" spans="1:7" s="18" customFormat="1" ht="15" customHeight="1">
      <c r="A56" s="5" t="s">
        <v>126</v>
      </c>
      <c r="B56" s="31" t="s">
        <v>28</v>
      </c>
      <c r="C56" s="37"/>
      <c r="D56" s="8" t="s">
        <v>98</v>
      </c>
      <c r="E56" s="28">
        <v>6000500</v>
      </c>
      <c r="F56" s="28"/>
      <c r="G56" s="34">
        <f>G57+G58</f>
        <v>348020</v>
      </c>
    </row>
    <row r="57" spans="1:7" s="18" customFormat="1" ht="17.25" customHeight="1">
      <c r="A57" s="5" t="s">
        <v>128</v>
      </c>
      <c r="B57" s="23" t="s">
        <v>5</v>
      </c>
      <c r="C57" s="37"/>
      <c r="D57" s="24" t="s">
        <v>98</v>
      </c>
      <c r="E57" s="27">
        <v>6000500</v>
      </c>
      <c r="F57" s="27">
        <v>500</v>
      </c>
      <c r="G57" s="26">
        <f>145020+100000</f>
        <v>245020</v>
      </c>
    </row>
    <row r="58" spans="1:7" ht="21.75" customHeight="1">
      <c r="A58" s="5" t="s">
        <v>152</v>
      </c>
      <c r="B58" s="23" t="s">
        <v>31</v>
      </c>
      <c r="C58" s="37"/>
      <c r="D58" s="24" t="s">
        <v>98</v>
      </c>
      <c r="E58" s="24" t="s">
        <v>29</v>
      </c>
      <c r="F58" s="24" t="s">
        <v>30</v>
      </c>
      <c r="G58" s="26">
        <v>103000</v>
      </c>
    </row>
    <row r="59" spans="1:7" ht="19.5" customHeight="1">
      <c r="A59" s="5" t="s">
        <v>153</v>
      </c>
      <c r="B59" s="6" t="s">
        <v>170</v>
      </c>
      <c r="C59" s="37"/>
      <c r="D59" s="10" t="s">
        <v>172</v>
      </c>
      <c r="E59" s="10"/>
      <c r="F59" s="10"/>
      <c r="G59" s="35">
        <f>G60</f>
        <v>35323.3</v>
      </c>
    </row>
    <row r="60" spans="1:7" ht="15" customHeight="1">
      <c r="A60" s="5" t="s">
        <v>154</v>
      </c>
      <c r="B60" s="20" t="s">
        <v>171</v>
      </c>
      <c r="C60" s="37"/>
      <c r="D60" s="8" t="s">
        <v>173</v>
      </c>
      <c r="E60" s="8"/>
      <c r="F60" s="8"/>
      <c r="G60" s="34">
        <f>G61</f>
        <v>35323.3</v>
      </c>
    </row>
    <row r="61" spans="1:7" ht="15" customHeight="1">
      <c r="A61" s="5" t="s">
        <v>155</v>
      </c>
      <c r="B61" s="31" t="s">
        <v>39</v>
      </c>
      <c r="C61" s="37"/>
      <c r="D61" s="8" t="s">
        <v>173</v>
      </c>
      <c r="E61" s="8" t="s">
        <v>174</v>
      </c>
      <c r="F61" s="8"/>
      <c r="G61" s="34">
        <f>G62</f>
        <v>35323.3</v>
      </c>
    </row>
    <row r="62" spans="1:7" ht="15" customHeight="1">
      <c r="A62" s="5" t="s">
        <v>156</v>
      </c>
      <c r="B62" s="23" t="s">
        <v>5</v>
      </c>
      <c r="C62" s="37"/>
      <c r="D62" s="24" t="s">
        <v>173</v>
      </c>
      <c r="E62" s="24" t="s">
        <v>174</v>
      </c>
      <c r="F62" s="24" t="s">
        <v>10</v>
      </c>
      <c r="G62" s="26">
        <v>35323.3</v>
      </c>
    </row>
    <row r="63" spans="1:7" ht="28.5" customHeight="1">
      <c r="A63" s="5" t="s">
        <v>157</v>
      </c>
      <c r="B63" s="6" t="s">
        <v>99</v>
      </c>
      <c r="C63" s="37"/>
      <c r="D63" s="10" t="s">
        <v>101</v>
      </c>
      <c r="E63" s="10"/>
      <c r="F63" s="10"/>
      <c r="G63" s="35">
        <f>G64</f>
        <v>2635846</v>
      </c>
    </row>
    <row r="64" spans="1:7" ht="21" customHeight="1">
      <c r="A64" s="5" t="s">
        <v>158</v>
      </c>
      <c r="B64" s="7" t="s">
        <v>100</v>
      </c>
      <c r="C64" s="37"/>
      <c r="D64" s="8" t="s">
        <v>102</v>
      </c>
      <c r="E64" s="8"/>
      <c r="F64" s="8"/>
      <c r="G64" s="34">
        <f>G66+G69</f>
        <v>2635846</v>
      </c>
    </row>
    <row r="65" spans="1:7" ht="21" customHeight="1">
      <c r="A65" s="13">
        <v>1</v>
      </c>
      <c r="B65" s="13">
        <v>2</v>
      </c>
      <c r="C65" s="13">
        <v>3</v>
      </c>
      <c r="D65" s="13">
        <v>4</v>
      </c>
      <c r="E65" s="13">
        <v>5</v>
      </c>
      <c r="F65" s="13">
        <v>6</v>
      </c>
      <c r="G65" s="13">
        <v>7</v>
      </c>
    </row>
    <row r="66" spans="1:7" ht="37.5" customHeight="1">
      <c r="A66" s="5" t="s">
        <v>159</v>
      </c>
      <c r="B66" s="7" t="s">
        <v>131</v>
      </c>
      <c r="C66" s="37" t="s">
        <v>117</v>
      </c>
      <c r="D66" s="8" t="s">
        <v>102</v>
      </c>
      <c r="E66" s="8" t="s">
        <v>34</v>
      </c>
      <c r="F66" s="8"/>
      <c r="G66" s="34">
        <f>G67+G72+G70</f>
        <v>2635846</v>
      </c>
    </row>
    <row r="67" spans="1:7" ht="24" customHeight="1">
      <c r="A67" s="5" t="s">
        <v>192</v>
      </c>
      <c r="B67" s="20" t="s">
        <v>134</v>
      </c>
      <c r="C67" s="37"/>
      <c r="D67" s="8" t="s">
        <v>102</v>
      </c>
      <c r="E67" s="8" t="s">
        <v>135</v>
      </c>
      <c r="F67" s="5" t="s">
        <v>133</v>
      </c>
      <c r="G67" s="34">
        <f>G68</f>
        <v>2487333.1</v>
      </c>
    </row>
    <row r="68" spans="1:7" ht="21.75" customHeight="1">
      <c r="A68" s="5" t="s">
        <v>193</v>
      </c>
      <c r="B68" s="23" t="s">
        <v>189</v>
      </c>
      <c r="C68" s="37"/>
      <c r="D68" s="24" t="s">
        <v>102</v>
      </c>
      <c r="E68" s="24" t="s">
        <v>135</v>
      </c>
      <c r="F68" s="24" t="s">
        <v>132</v>
      </c>
      <c r="G68" s="26">
        <f>2271733.1+40000-50000+225600</f>
        <v>2487333.1</v>
      </c>
    </row>
    <row r="69" spans="1:7" ht="21.75" customHeight="1" hidden="1">
      <c r="A69" s="5" t="s">
        <v>194</v>
      </c>
      <c r="B69" s="23" t="s">
        <v>150</v>
      </c>
      <c r="C69" s="37"/>
      <c r="D69" s="24" t="s">
        <v>102</v>
      </c>
      <c r="E69" s="24" t="s">
        <v>151</v>
      </c>
      <c r="F69" s="24" t="s">
        <v>18</v>
      </c>
      <c r="G69" s="26"/>
    </row>
    <row r="70" spans="1:7" ht="21.75" customHeight="1">
      <c r="A70" s="5" t="s">
        <v>195</v>
      </c>
      <c r="B70" s="7" t="s">
        <v>211</v>
      </c>
      <c r="C70" s="37"/>
      <c r="D70" s="8" t="s">
        <v>102</v>
      </c>
      <c r="E70" s="8" t="s">
        <v>210</v>
      </c>
      <c r="F70" s="8"/>
      <c r="G70" s="34">
        <f>G71</f>
        <v>50000</v>
      </c>
    </row>
    <row r="71" spans="1:7" ht="21.75" customHeight="1">
      <c r="A71" s="5" t="s">
        <v>196</v>
      </c>
      <c r="B71" s="23" t="s">
        <v>189</v>
      </c>
      <c r="C71" s="37"/>
      <c r="D71" s="24" t="s">
        <v>102</v>
      </c>
      <c r="E71" s="24" t="s">
        <v>210</v>
      </c>
      <c r="F71" s="24" t="s">
        <v>132</v>
      </c>
      <c r="G71" s="26">
        <v>50000</v>
      </c>
    </row>
    <row r="72" spans="1:7" ht="21" customHeight="1">
      <c r="A72" s="5" t="s">
        <v>197</v>
      </c>
      <c r="B72" s="7" t="s">
        <v>33</v>
      </c>
      <c r="C72" s="37"/>
      <c r="D72" s="8" t="s">
        <v>102</v>
      </c>
      <c r="E72" s="8" t="s">
        <v>36</v>
      </c>
      <c r="F72" s="8"/>
      <c r="G72" s="34">
        <f>G73</f>
        <v>98512.9</v>
      </c>
    </row>
    <row r="73" spans="1:7" ht="21.75" customHeight="1">
      <c r="A73" s="5" t="s">
        <v>198</v>
      </c>
      <c r="B73" s="31" t="s">
        <v>16</v>
      </c>
      <c r="C73" s="37"/>
      <c r="D73" s="8" t="s">
        <v>102</v>
      </c>
      <c r="E73" s="8" t="s">
        <v>35</v>
      </c>
      <c r="F73" s="8"/>
      <c r="G73" s="34">
        <f>G74</f>
        <v>98512.9</v>
      </c>
    </row>
    <row r="74" spans="1:7" ht="21.75" customHeight="1">
      <c r="A74" s="5" t="s">
        <v>199</v>
      </c>
      <c r="B74" s="23" t="s">
        <v>32</v>
      </c>
      <c r="C74" s="37"/>
      <c r="D74" s="24" t="s">
        <v>102</v>
      </c>
      <c r="E74" s="24" t="s">
        <v>35</v>
      </c>
      <c r="F74" s="24" t="s">
        <v>18</v>
      </c>
      <c r="G74" s="26">
        <v>98512.9</v>
      </c>
    </row>
    <row r="75" spans="1:7" ht="21.75" customHeight="1">
      <c r="A75" s="5" t="s">
        <v>200</v>
      </c>
      <c r="B75" s="6" t="s">
        <v>118</v>
      </c>
      <c r="C75" s="37"/>
      <c r="D75" s="10" t="s">
        <v>119</v>
      </c>
      <c r="E75" s="24"/>
      <c r="F75" s="24"/>
      <c r="G75" s="35">
        <f>G76</f>
        <v>23400</v>
      </c>
    </row>
    <row r="76" spans="1:7" ht="21.75" customHeight="1">
      <c r="A76" s="5" t="s">
        <v>201</v>
      </c>
      <c r="B76" s="7" t="s">
        <v>127</v>
      </c>
      <c r="C76" s="37"/>
      <c r="D76" s="8" t="s">
        <v>120</v>
      </c>
      <c r="E76" s="24"/>
      <c r="F76" s="24"/>
      <c r="G76" s="35">
        <f>G77+G79</f>
        <v>23400</v>
      </c>
    </row>
    <row r="77" spans="1:7" ht="30.75" customHeight="1">
      <c r="A77" s="5" t="s">
        <v>202</v>
      </c>
      <c r="B77" s="31" t="s">
        <v>129</v>
      </c>
      <c r="C77" s="37"/>
      <c r="D77" s="8" t="s">
        <v>120</v>
      </c>
      <c r="E77" s="8" t="s">
        <v>121</v>
      </c>
      <c r="F77" s="24"/>
      <c r="G77" s="34">
        <f>G78</f>
        <v>20000</v>
      </c>
    </row>
    <row r="78" spans="1:7" ht="21.75" customHeight="1">
      <c r="A78" s="5" t="s">
        <v>203</v>
      </c>
      <c r="B78" s="23" t="s">
        <v>5</v>
      </c>
      <c r="C78" s="37"/>
      <c r="D78" s="24" t="s">
        <v>120</v>
      </c>
      <c r="E78" s="24" t="s">
        <v>121</v>
      </c>
      <c r="F78" s="24" t="s">
        <v>10</v>
      </c>
      <c r="G78" s="25">
        <v>20000</v>
      </c>
    </row>
    <row r="79" spans="1:7" ht="33" customHeight="1">
      <c r="A79" s="5" t="s">
        <v>204</v>
      </c>
      <c r="B79" s="31" t="s">
        <v>130</v>
      </c>
      <c r="C79" s="37"/>
      <c r="D79" s="8" t="s">
        <v>120</v>
      </c>
      <c r="E79" s="8" t="s">
        <v>122</v>
      </c>
      <c r="F79" s="5"/>
      <c r="G79" s="9">
        <f>G80</f>
        <v>3400</v>
      </c>
    </row>
    <row r="80" spans="1:7" ht="21.75" customHeight="1">
      <c r="A80" s="5" t="s">
        <v>205</v>
      </c>
      <c r="B80" s="23" t="s">
        <v>5</v>
      </c>
      <c r="C80" s="37"/>
      <c r="D80" s="24" t="s">
        <v>120</v>
      </c>
      <c r="E80" s="24" t="s">
        <v>122</v>
      </c>
      <c r="F80" s="24" t="s">
        <v>10</v>
      </c>
      <c r="G80" s="25">
        <f>1000+2400</f>
        <v>3400</v>
      </c>
    </row>
    <row r="81" spans="1:7" ht="18.75">
      <c r="A81" s="5" t="s">
        <v>206</v>
      </c>
      <c r="B81" s="6" t="s">
        <v>84</v>
      </c>
      <c r="C81" s="37"/>
      <c r="D81" s="8" t="s">
        <v>103</v>
      </c>
      <c r="E81" s="3"/>
      <c r="F81" s="3"/>
      <c r="G81" s="11">
        <f>G82</f>
        <v>22152</v>
      </c>
    </row>
    <row r="82" spans="1:7" ht="21.75" customHeight="1">
      <c r="A82" s="5" t="s">
        <v>207</v>
      </c>
      <c r="B82" s="20" t="s">
        <v>105</v>
      </c>
      <c r="C82" s="37"/>
      <c r="D82" s="8" t="s">
        <v>104</v>
      </c>
      <c r="E82" s="8" t="s">
        <v>37</v>
      </c>
      <c r="F82" s="3"/>
      <c r="G82" s="9">
        <f>G83</f>
        <v>22152</v>
      </c>
    </row>
    <row r="83" spans="1:7" ht="25.5" customHeight="1">
      <c r="A83" s="5" t="s">
        <v>208</v>
      </c>
      <c r="B83" s="23" t="s">
        <v>107</v>
      </c>
      <c r="C83" s="37"/>
      <c r="D83" s="8" t="s">
        <v>104</v>
      </c>
      <c r="E83" s="8" t="s">
        <v>37</v>
      </c>
      <c r="F83" s="3"/>
      <c r="G83" s="9">
        <f>G84</f>
        <v>22152</v>
      </c>
    </row>
    <row r="84" spans="1:7" ht="20.25" customHeight="1">
      <c r="A84" s="5" t="s">
        <v>213</v>
      </c>
      <c r="B84" s="23" t="s">
        <v>5</v>
      </c>
      <c r="C84" s="37"/>
      <c r="D84" s="24" t="s">
        <v>104</v>
      </c>
      <c r="E84" s="24" t="s">
        <v>37</v>
      </c>
      <c r="F84" s="29">
        <v>500</v>
      </c>
      <c r="G84" s="25">
        <v>22152</v>
      </c>
    </row>
    <row r="85" spans="1:7" ht="27.75" customHeight="1">
      <c r="A85" s="5" t="s">
        <v>214</v>
      </c>
      <c r="B85" s="6" t="s">
        <v>113</v>
      </c>
      <c r="C85" s="37"/>
      <c r="D85" s="10" t="s">
        <v>111</v>
      </c>
      <c r="E85" s="10"/>
      <c r="F85" s="12"/>
      <c r="G85" s="11">
        <f>G86</f>
        <v>285049</v>
      </c>
    </row>
    <row r="86" spans="1:7" ht="20.25" customHeight="1">
      <c r="A86" s="5" t="s">
        <v>215</v>
      </c>
      <c r="B86" s="23" t="s">
        <v>114</v>
      </c>
      <c r="C86" s="37"/>
      <c r="D86" s="24" t="s">
        <v>112</v>
      </c>
      <c r="E86" s="24" t="s">
        <v>115</v>
      </c>
      <c r="F86" s="24" t="s">
        <v>116</v>
      </c>
      <c r="G86" s="25">
        <v>285049</v>
      </c>
    </row>
    <row r="87" spans="1:7" ht="24.75" customHeight="1">
      <c r="A87" s="5" t="s">
        <v>216</v>
      </c>
      <c r="B87" s="6" t="s">
        <v>40</v>
      </c>
      <c r="C87" s="38"/>
      <c r="D87" s="5"/>
      <c r="E87" s="33"/>
      <c r="F87" s="2"/>
      <c r="G87" s="11">
        <f>G6</f>
        <v>7441586.409999999</v>
      </c>
    </row>
    <row r="88" ht="15.75">
      <c r="D88" s="4"/>
    </row>
    <row r="89" ht="15.75">
      <c r="D89" s="4"/>
    </row>
    <row r="90" ht="15.75">
      <c r="D90" s="4"/>
    </row>
  </sheetData>
  <sheetProtection/>
  <mergeCells count="5">
    <mergeCell ref="C66:C87"/>
    <mergeCell ref="A2:G2"/>
    <mergeCell ref="E1:G1"/>
    <mergeCell ref="C6:C30"/>
    <mergeCell ref="C32:C64"/>
  </mergeCells>
  <printOptions horizontalCentered="1"/>
  <pageMargins left="0" right="0" top="0" bottom="0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ВЕРА ВАСИЛЬЕВНА</dc:creator>
  <cp:keywords/>
  <dc:description/>
  <cp:lastModifiedBy>User</cp:lastModifiedBy>
  <cp:lastPrinted>2013-05-28T02:23:22Z</cp:lastPrinted>
  <dcterms:created xsi:type="dcterms:W3CDTF">2008-11-21T04:47:27Z</dcterms:created>
  <dcterms:modified xsi:type="dcterms:W3CDTF">2013-05-28T02:23:27Z</dcterms:modified>
  <cp:category/>
  <cp:version/>
  <cp:contentType/>
  <cp:contentStatus/>
</cp:coreProperties>
</file>