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8045" windowHeight="9750" activeTab="1"/>
  </bookViews>
  <sheets>
    <sheet name="Расшиф. к согл. № 2" sheetId="4" r:id="rId1"/>
    <sheet name="Расшиф. к согл. № 1" sheetId="2" r:id="rId2"/>
    <sheet name="Лист1" sheetId="3" r:id="rId3"/>
  </sheets>
  <definedNames>
    <definedName name="_xlnm.Print_Area" localSheetId="1">'Расшиф. к согл. № 1'!$A$1:$G$29</definedName>
    <definedName name="_xlnm.Print_Area" localSheetId="0">'Расшиф. к согл. № 2'!$A$1:$G$27</definedName>
  </definedNames>
  <calcPr calcId="125725"/>
</workbook>
</file>

<file path=xl/calcChain.xml><?xml version="1.0" encoding="utf-8"?>
<calcChain xmlns="http://schemas.openxmlformats.org/spreadsheetml/2006/main">
  <c r="C19" i="2"/>
  <c r="C20"/>
  <c r="D21"/>
  <c r="E21"/>
  <c r="F21"/>
  <c r="G21"/>
  <c r="C18"/>
  <c r="D19" i="4"/>
  <c r="E19"/>
  <c r="F19"/>
  <c r="G19"/>
  <c r="C19"/>
  <c r="C18"/>
  <c r="C17"/>
  <c r="K13"/>
  <c r="I13"/>
  <c r="H13"/>
  <c r="L12"/>
  <c r="L11"/>
  <c r="L10"/>
  <c r="L9"/>
  <c r="L8"/>
  <c r="K8"/>
  <c r="L7"/>
  <c r="J6"/>
  <c r="L6" s="1"/>
  <c r="J5"/>
  <c r="J13" s="1"/>
  <c r="L4"/>
  <c r="C17" i="2"/>
  <c r="C21" s="1"/>
  <c r="I13"/>
  <c r="H13"/>
  <c r="L12"/>
  <c r="L11"/>
  <c r="L10"/>
  <c r="L9"/>
  <c r="K8"/>
  <c r="K13" s="1"/>
  <c r="L7"/>
  <c r="J6"/>
  <c r="L6" s="1"/>
  <c r="L5"/>
  <c r="J5"/>
  <c r="J13" s="1"/>
  <c r="L4"/>
  <c r="L5" i="4" l="1"/>
  <c r="L13" s="1"/>
  <c r="L8" i="2"/>
  <c r="L13" s="1"/>
</calcChain>
</file>

<file path=xl/sharedStrings.xml><?xml version="1.0" encoding="utf-8"?>
<sst xmlns="http://schemas.openxmlformats.org/spreadsheetml/2006/main" count="84" uniqueCount="34">
  <si>
    <t>Наименование услуги</t>
  </si>
  <si>
    <t>КБК</t>
  </si>
  <si>
    <t>I 
квартал
2012 г.</t>
  </si>
  <si>
    <t>II 
квартал
2012 г.</t>
  </si>
  <si>
    <t>III квартал
2012 г.</t>
  </si>
  <si>
    <t xml:space="preserve"> IV квартал
2012 г.</t>
  </si>
  <si>
    <t>Всего на 
2012 год</t>
  </si>
  <si>
    <t xml:space="preserve">«Организация досуга населения в рамках деятельности муниципальных учреждений клубного типа» </t>
  </si>
  <si>
    <t>802 0801 4409201 019 241</t>
  </si>
  <si>
    <t>Заработная плата</t>
  </si>
  <si>
    <t>Начисления на выплаты по оплате труда</t>
  </si>
  <si>
    <t>Услуги связи</t>
  </si>
  <si>
    <t>Коммунальные услуги</t>
  </si>
  <si>
    <t>803 0801 4409201 019 241</t>
  </si>
  <si>
    <t>Работы, услуги по содержанию имущества</t>
  </si>
  <si>
    <t>Прочие работы, услуги</t>
  </si>
  <si>
    <t>Прочие расходы</t>
  </si>
  <si>
    <t>Увеличение стоимости материальных запасов</t>
  </si>
  <si>
    <t>ИТОГО</t>
  </si>
  <si>
    <t>№
п/п</t>
  </si>
  <si>
    <t>I квартал</t>
  </si>
  <si>
    <t>II квартал</t>
  </si>
  <si>
    <t>III квартал</t>
  </si>
  <si>
    <t xml:space="preserve"> IV квартал</t>
  </si>
  <si>
    <t>ИТОГО:</t>
  </si>
  <si>
    <t>Главный бухгалтер</t>
  </si>
  <si>
    <t>Г.Е. Федюхина</t>
  </si>
  <si>
    <t xml:space="preserve">Исполнитель Кнауб Е.И.  </t>
  </si>
  <si>
    <t>Тел. 8(39134)74-2-81</t>
  </si>
  <si>
    <t>ВСЕГО
на 2013 год</t>
  </si>
  <si>
    <t>Расшифровка
к соглашению № 2 от 20.05.2013 года 
на цели, не связанные с финансовым обеспечением выполнения муниципального задания 
 между муниципальным бюджетным учреждением культуры "Беллыкская ЦКС" и администрацией Беллыкского сельсовета Краснотуранского района Красноярского края</t>
  </si>
  <si>
    <t>802 08 01 0923401 019 241</t>
  </si>
  <si>
    <t>802 08 01 5201501 019 241</t>
  </si>
  <si>
    <t>Расшифровка № 5 от 26.11.2013
к соглашению № 1 от 18.01.2013 года 
на финансовое обеспечение выполнения  муниципального задания 
 между муниципальным бюджетным учреждением культуры "Беллыкская ЦКС" и администрацией Беллыкского сельсовета Краснотуранского района Красноярского края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</si>
</sst>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2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0"/>
  <sheetViews>
    <sheetView view="pageBreakPreview" zoomScaleNormal="75" workbookViewId="0">
      <selection activeCell="G22" sqref="G22"/>
    </sheetView>
  </sheetViews>
  <sheetFormatPr defaultRowHeight="15"/>
  <cols>
    <col min="1" max="1" width="6.42578125" style="1" customWidth="1"/>
    <col min="2" max="2" width="33.5703125" style="1" customWidth="1"/>
    <col min="3" max="3" width="19.28515625" style="1" customWidth="1"/>
    <col min="4" max="7" width="15.7109375" style="1" customWidth="1"/>
    <col min="8" max="8" width="11.140625" style="1" customWidth="1"/>
    <col min="9" max="9" width="11.5703125" style="1" customWidth="1"/>
    <col min="10" max="10" width="11" style="1" customWidth="1"/>
    <col min="11" max="11" width="11.28515625" style="1" customWidth="1"/>
    <col min="12" max="12" width="13.42578125" style="1" customWidth="1"/>
    <col min="13" max="16384" width="9.140625" style="1"/>
  </cols>
  <sheetData>
    <row r="2" spans="1:13" ht="103.5" customHeight="1">
      <c r="A2" s="29" t="s">
        <v>30</v>
      </c>
      <c r="B2" s="29"/>
      <c r="C2" s="29"/>
      <c r="D2" s="29"/>
      <c r="E2" s="29"/>
      <c r="F2" s="29"/>
      <c r="G2" s="29"/>
      <c r="H2" s="2"/>
      <c r="I2" s="2"/>
      <c r="J2" s="2"/>
      <c r="K2" s="2"/>
      <c r="L2" s="2"/>
      <c r="M2" s="2"/>
    </row>
    <row r="3" spans="1:13" ht="47.25" hidden="1" customHeight="1">
      <c r="A3" s="30" t="s">
        <v>0</v>
      </c>
      <c r="B3" s="30"/>
      <c r="C3" s="30"/>
      <c r="D3" s="30"/>
      <c r="E3" s="31" t="s">
        <v>1</v>
      </c>
      <c r="F3" s="31"/>
      <c r="G3" s="31"/>
      <c r="H3" s="22" t="s">
        <v>2</v>
      </c>
      <c r="I3" s="22" t="s">
        <v>3</v>
      </c>
      <c r="J3" s="22" t="s">
        <v>4</v>
      </c>
      <c r="K3" s="22" t="s">
        <v>5</v>
      </c>
      <c r="L3" s="22" t="s">
        <v>6</v>
      </c>
    </row>
    <row r="4" spans="1:13" ht="37.5" hidden="1" customHeight="1">
      <c r="A4" s="32" t="s">
        <v>7</v>
      </c>
      <c r="B4" s="32"/>
      <c r="C4" s="32"/>
      <c r="D4" s="32"/>
      <c r="E4" s="28" t="s">
        <v>8</v>
      </c>
      <c r="F4" s="28"/>
      <c r="G4" s="28"/>
      <c r="H4" s="4">
        <v>600000</v>
      </c>
      <c r="I4" s="4">
        <v>600000</v>
      </c>
      <c r="J4" s="4">
        <v>600000</v>
      </c>
      <c r="K4" s="23">
        <v>329909.31</v>
      </c>
      <c r="L4" s="4">
        <f t="shared" ref="L4:L12" si="0">SUM(H4:K4)</f>
        <v>2129909.31</v>
      </c>
    </row>
    <row r="5" spans="1:13" ht="26.25" hidden="1" customHeight="1">
      <c r="A5" s="27" t="s">
        <v>9</v>
      </c>
      <c r="B5" s="27"/>
      <c r="C5" s="27"/>
      <c r="D5" s="27"/>
      <c r="E5" s="28" t="s">
        <v>8</v>
      </c>
      <c r="F5" s="28"/>
      <c r="G5" s="28"/>
      <c r="H5" s="4">
        <v>178100</v>
      </c>
      <c r="I5" s="4">
        <v>336598.33</v>
      </c>
      <c r="J5" s="4">
        <f>346013.18+80645.17</f>
        <v>426658.35</v>
      </c>
      <c r="K5" s="4">
        <v>100621.49</v>
      </c>
      <c r="L5" s="4">
        <f t="shared" si="0"/>
        <v>1041978.1699999999</v>
      </c>
    </row>
    <row r="6" spans="1:13" ht="26.25" hidden="1" customHeight="1">
      <c r="A6" s="27" t="s">
        <v>10</v>
      </c>
      <c r="B6" s="27"/>
      <c r="C6" s="27"/>
      <c r="D6" s="27"/>
      <c r="E6" s="28" t="s">
        <v>8</v>
      </c>
      <c r="F6" s="28"/>
      <c r="G6" s="28"/>
      <c r="H6" s="4">
        <v>54142.400000000001</v>
      </c>
      <c r="I6" s="4">
        <v>102325.89</v>
      </c>
      <c r="J6" s="4">
        <f>105188.01+24354.83</f>
        <v>129542.84</v>
      </c>
      <c r="K6" s="4">
        <v>30588.93</v>
      </c>
      <c r="L6" s="4">
        <f t="shared" si="0"/>
        <v>316600.06</v>
      </c>
    </row>
    <row r="7" spans="1:13" ht="26.25" hidden="1" customHeight="1">
      <c r="A7" s="27" t="s">
        <v>11</v>
      </c>
      <c r="B7" s="27"/>
      <c r="C7" s="27"/>
      <c r="D7" s="27"/>
      <c r="E7" s="28" t="s">
        <v>8</v>
      </c>
      <c r="F7" s="28"/>
      <c r="G7" s="28"/>
      <c r="H7" s="4">
        <v>1800</v>
      </c>
      <c r="I7" s="4">
        <v>1800</v>
      </c>
      <c r="J7" s="4">
        <v>1800</v>
      </c>
      <c r="K7" s="4">
        <v>1800</v>
      </c>
      <c r="L7" s="4">
        <f t="shared" si="0"/>
        <v>7200</v>
      </c>
    </row>
    <row r="8" spans="1:13" ht="26.25" hidden="1" customHeight="1">
      <c r="A8" s="27" t="s">
        <v>12</v>
      </c>
      <c r="B8" s="27"/>
      <c r="C8" s="27"/>
      <c r="D8" s="27"/>
      <c r="E8" s="28" t="s">
        <v>13</v>
      </c>
      <c r="F8" s="28"/>
      <c r="G8" s="28"/>
      <c r="H8" s="4">
        <v>364707.6</v>
      </c>
      <c r="I8" s="4">
        <v>103375.78</v>
      </c>
      <c r="J8" s="4">
        <v>44377.59</v>
      </c>
      <c r="K8" s="4">
        <f>190609.55+1289.34</f>
        <v>191898.88999999998</v>
      </c>
      <c r="L8" s="4">
        <f t="shared" si="0"/>
        <v>704359.86</v>
      </c>
    </row>
    <row r="9" spans="1:13" ht="27" hidden="1" customHeight="1">
      <c r="A9" s="27" t="s">
        <v>14</v>
      </c>
      <c r="B9" s="27"/>
      <c r="C9" s="27"/>
      <c r="D9" s="27"/>
      <c r="E9" s="28" t="s">
        <v>13</v>
      </c>
      <c r="F9" s="28"/>
      <c r="G9" s="28"/>
      <c r="H9" s="4">
        <v>0</v>
      </c>
      <c r="I9" s="4">
        <v>9000</v>
      </c>
      <c r="J9" s="4">
        <v>19000</v>
      </c>
      <c r="K9" s="4">
        <v>0</v>
      </c>
      <c r="L9" s="4">
        <f t="shared" si="0"/>
        <v>28000</v>
      </c>
    </row>
    <row r="10" spans="1:13" ht="27" hidden="1" customHeight="1">
      <c r="A10" s="27" t="s">
        <v>15</v>
      </c>
      <c r="B10" s="27"/>
      <c r="C10" s="27"/>
      <c r="D10" s="27"/>
      <c r="E10" s="28" t="s">
        <v>13</v>
      </c>
      <c r="F10" s="28"/>
      <c r="G10" s="28"/>
      <c r="H10" s="4">
        <v>0</v>
      </c>
      <c r="I10" s="4">
        <v>4000</v>
      </c>
      <c r="J10" s="4">
        <v>6000</v>
      </c>
      <c r="K10" s="4">
        <v>2000</v>
      </c>
      <c r="L10" s="4">
        <f t="shared" si="0"/>
        <v>12000</v>
      </c>
    </row>
    <row r="11" spans="1:13" ht="27" hidden="1" customHeight="1">
      <c r="A11" s="27" t="s">
        <v>16</v>
      </c>
      <c r="B11" s="27"/>
      <c r="C11" s="27"/>
      <c r="D11" s="27"/>
      <c r="E11" s="28" t="s">
        <v>13</v>
      </c>
      <c r="F11" s="28"/>
      <c r="G11" s="28"/>
      <c r="H11" s="4">
        <v>0</v>
      </c>
      <c r="I11" s="4">
        <v>7000</v>
      </c>
      <c r="J11" s="4">
        <v>10000</v>
      </c>
      <c r="K11" s="4">
        <v>3000</v>
      </c>
      <c r="L11" s="4">
        <f t="shared" si="0"/>
        <v>20000</v>
      </c>
    </row>
    <row r="12" spans="1:13" ht="27" hidden="1" customHeight="1">
      <c r="A12" s="27" t="s">
        <v>17</v>
      </c>
      <c r="B12" s="27"/>
      <c r="C12" s="27"/>
      <c r="D12" s="27"/>
      <c r="E12" s="28" t="s">
        <v>13</v>
      </c>
      <c r="F12" s="28"/>
      <c r="G12" s="28"/>
      <c r="H12" s="4">
        <v>1250</v>
      </c>
      <c r="I12" s="4">
        <v>35900</v>
      </c>
      <c r="J12" s="4">
        <v>67621.22</v>
      </c>
      <c r="K12" s="4">
        <v>0</v>
      </c>
      <c r="L12" s="4">
        <f t="shared" si="0"/>
        <v>104771.22</v>
      </c>
    </row>
    <row r="13" spans="1:13" ht="27.75" hidden="1" customHeight="1">
      <c r="A13" s="34" t="s">
        <v>18</v>
      </c>
      <c r="B13" s="34"/>
      <c r="C13" s="34"/>
      <c r="D13" s="34"/>
      <c r="E13" s="34"/>
      <c r="F13" s="34"/>
      <c r="G13" s="34"/>
      <c r="H13" s="6">
        <f>SUM(H5:H12)</f>
        <v>600000</v>
      </c>
      <c r="I13" s="6">
        <f>SUM(I5:I12)</f>
        <v>600000</v>
      </c>
      <c r="J13" s="6">
        <f>SUM(J5:J12)</f>
        <v>704999.99999999988</v>
      </c>
      <c r="K13" s="6">
        <f>SUM(K5:K12)</f>
        <v>329909.31</v>
      </c>
      <c r="L13" s="6">
        <f>SUM(L5:L12)</f>
        <v>2234909.31</v>
      </c>
    </row>
    <row r="14" spans="1:13" ht="27.75" customHeight="1">
      <c r="A14" s="12"/>
      <c r="B14" s="12"/>
      <c r="C14" s="12"/>
      <c r="D14" s="12"/>
      <c r="E14" s="12"/>
      <c r="F14" s="12"/>
      <c r="G14" s="12"/>
      <c r="H14" s="10"/>
      <c r="I14" s="10"/>
      <c r="J14" s="10"/>
      <c r="K14" s="10"/>
      <c r="L14" s="10"/>
    </row>
    <row r="15" spans="1:13">
      <c r="A15" s="7"/>
      <c r="B15" s="7"/>
      <c r="C15" s="7"/>
      <c r="D15" s="8"/>
      <c r="E15" s="8"/>
      <c r="F15" s="8"/>
      <c r="G15" s="8"/>
      <c r="H15" s="8"/>
      <c r="I15" s="8"/>
      <c r="J15" s="8"/>
      <c r="K15" s="8"/>
      <c r="L15" s="8"/>
    </row>
    <row r="16" spans="1:13" ht="37.5">
      <c r="A16" s="17" t="s">
        <v>19</v>
      </c>
      <c r="B16" s="17" t="s">
        <v>1</v>
      </c>
      <c r="C16" s="17" t="s">
        <v>29</v>
      </c>
      <c r="D16" s="17" t="s">
        <v>20</v>
      </c>
      <c r="E16" s="17" t="s">
        <v>21</v>
      </c>
      <c r="F16" s="17" t="s">
        <v>22</v>
      </c>
      <c r="G16" s="17" t="s">
        <v>23</v>
      </c>
      <c r="H16" s="8"/>
      <c r="I16" s="8"/>
      <c r="J16" s="8"/>
      <c r="K16" s="8"/>
      <c r="L16" s="8"/>
    </row>
    <row r="17" spans="1:12" ht="21" customHeight="1">
      <c r="A17" s="18">
        <v>1</v>
      </c>
      <c r="B17" s="19" t="s">
        <v>8</v>
      </c>
      <c r="C17" s="20">
        <f>D17+E17+F17+G17</f>
        <v>50000</v>
      </c>
      <c r="D17" s="21">
        <v>0</v>
      </c>
      <c r="E17" s="21">
        <v>50000</v>
      </c>
      <c r="F17" s="21">
        <v>0</v>
      </c>
      <c r="G17" s="21">
        <v>0</v>
      </c>
      <c r="H17" s="8"/>
      <c r="I17" s="8"/>
      <c r="J17" s="8"/>
      <c r="K17" s="8"/>
      <c r="L17" s="8"/>
    </row>
    <row r="18" spans="1:12" ht="21" customHeight="1">
      <c r="A18" s="18">
        <v>2</v>
      </c>
      <c r="B18" s="19" t="s">
        <v>31</v>
      </c>
      <c r="C18" s="20">
        <f>D18+E18+F18+G18</f>
        <v>58700</v>
      </c>
      <c r="D18" s="21">
        <v>0</v>
      </c>
      <c r="E18" s="21">
        <v>0</v>
      </c>
      <c r="F18" s="21">
        <v>58700</v>
      </c>
      <c r="G18" s="21">
        <v>0</v>
      </c>
      <c r="H18" s="8"/>
      <c r="I18" s="8"/>
      <c r="J18" s="8"/>
      <c r="K18" s="8"/>
      <c r="L18" s="8"/>
    </row>
    <row r="19" spans="1:12" ht="18.75">
      <c r="A19" s="35" t="s">
        <v>24</v>
      </c>
      <c r="B19" s="35"/>
      <c r="C19" s="20">
        <f>SUM(C17:C18)</f>
        <v>108700</v>
      </c>
      <c r="D19" s="20">
        <f t="shared" ref="D19:G19" si="1">SUM(D17:D18)</f>
        <v>0</v>
      </c>
      <c r="E19" s="20">
        <f t="shared" si="1"/>
        <v>50000</v>
      </c>
      <c r="F19" s="20">
        <f t="shared" si="1"/>
        <v>58700</v>
      </c>
      <c r="G19" s="20">
        <f t="shared" si="1"/>
        <v>0</v>
      </c>
      <c r="H19" s="8"/>
      <c r="I19" s="8"/>
      <c r="J19" s="8"/>
      <c r="K19" s="8"/>
      <c r="L19" s="8"/>
    </row>
    <row r="20" spans="1:12">
      <c r="A20" s="7"/>
      <c r="B20" s="9"/>
      <c r="C20" s="10"/>
      <c r="D20" s="11"/>
      <c r="E20" s="11"/>
      <c r="F20" s="11"/>
      <c r="G20" s="11"/>
      <c r="H20" s="8"/>
      <c r="I20" s="8"/>
      <c r="J20" s="8"/>
      <c r="K20" s="8"/>
      <c r="L20" s="8"/>
    </row>
    <row r="21" spans="1:12">
      <c r="A21" s="12"/>
      <c r="B21" s="12"/>
      <c r="C21" s="12"/>
      <c r="D21" s="10"/>
      <c r="E21" s="10"/>
      <c r="F21" s="10"/>
      <c r="G21" s="10"/>
      <c r="H21" s="10"/>
      <c r="I21" s="10"/>
      <c r="J21" s="10"/>
      <c r="K21" s="10"/>
      <c r="L21" s="10"/>
    </row>
    <row r="22" spans="1:12">
      <c r="D22" s="8"/>
      <c r="E22" s="8"/>
      <c r="F22" s="8"/>
      <c r="G22" s="8"/>
      <c r="H22" s="8"/>
      <c r="I22" s="8"/>
      <c r="J22" s="8"/>
      <c r="K22" s="8"/>
      <c r="L22" s="8"/>
    </row>
    <row r="23" spans="1:12">
      <c r="A23" s="33" t="s">
        <v>25</v>
      </c>
      <c r="B23" s="33"/>
      <c r="C23" s="24"/>
      <c r="D23" s="33" t="s">
        <v>26</v>
      </c>
      <c r="E23" s="33"/>
      <c r="F23" s="33"/>
      <c r="G23" s="8"/>
    </row>
    <row r="24" spans="1:12">
      <c r="K24" s="8"/>
    </row>
    <row r="25" spans="1:12" ht="15.75">
      <c r="B25" s="8"/>
      <c r="C25" s="8"/>
      <c r="F25" s="14"/>
      <c r="G25" s="15"/>
      <c r="J25" s="8"/>
      <c r="K25" s="8"/>
      <c r="L25" s="8"/>
    </row>
    <row r="26" spans="1:12" ht="15.75">
      <c r="A26" s="33" t="s">
        <v>27</v>
      </c>
      <c r="B26" s="33"/>
      <c r="C26" s="33"/>
      <c r="D26" s="33"/>
      <c r="E26" s="33"/>
      <c r="F26" s="14"/>
      <c r="K26" s="16"/>
    </row>
    <row r="27" spans="1:12">
      <c r="A27" s="33" t="s">
        <v>28</v>
      </c>
      <c r="B27" s="33"/>
      <c r="C27" s="24"/>
      <c r="F27" s="10"/>
      <c r="K27" s="8"/>
      <c r="L27" s="8"/>
    </row>
    <row r="28" spans="1:12" ht="30" customHeight="1">
      <c r="J28" s="8"/>
      <c r="L28" s="8"/>
    </row>
    <row r="29" spans="1:12">
      <c r="L29" s="8"/>
    </row>
    <row r="30" spans="1:12">
      <c r="H30" s="8"/>
      <c r="J30" s="16"/>
    </row>
    <row r="31" spans="1:12">
      <c r="G31" s="8"/>
      <c r="H31" s="8"/>
      <c r="K31" s="16"/>
    </row>
    <row r="32" spans="1:12">
      <c r="K32" s="16"/>
      <c r="L32" s="8"/>
    </row>
    <row r="34" spans="5:12">
      <c r="L34" s="8"/>
    </row>
    <row r="36" spans="5:12">
      <c r="H36" s="8"/>
    </row>
    <row r="37" spans="5:12">
      <c r="J37" s="8"/>
    </row>
    <row r="38" spans="5:12">
      <c r="E38" s="15"/>
      <c r="G38" s="8"/>
    </row>
    <row r="39" spans="5:12">
      <c r="F39" s="8"/>
      <c r="G39" s="8"/>
    </row>
    <row r="40" spans="5:12">
      <c r="G40" s="8"/>
    </row>
  </sheetData>
  <mergeCells count="27">
    <mergeCell ref="A26:E26"/>
    <mergeCell ref="A27:B27"/>
    <mergeCell ref="A12:D12"/>
    <mergeCell ref="E12:G12"/>
    <mergeCell ref="A13:G13"/>
    <mergeCell ref="A19:B19"/>
    <mergeCell ref="A23:B23"/>
    <mergeCell ref="D23:F23"/>
    <mergeCell ref="A9:D9"/>
    <mergeCell ref="E9:G9"/>
    <mergeCell ref="A10:D10"/>
    <mergeCell ref="E10:G10"/>
    <mergeCell ref="A11:D11"/>
    <mergeCell ref="E11:G11"/>
    <mergeCell ref="A6:D6"/>
    <mergeCell ref="E6:G6"/>
    <mergeCell ref="A7:D7"/>
    <mergeCell ref="E7:G7"/>
    <mergeCell ref="A8:D8"/>
    <mergeCell ref="E8:G8"/>
    <mergeCell ref="A5:D5"/>
    <mergeCell ref="E5:G5"/>
    <mergeCell ref="A2:G2"/>
    <mergeCell ref="A3:D3"/>
    <mergeCell ref="E3:G3"/>
    <mergeCell ref="A4:D4"/>
    <mergeCell ref="E4:G4"/>
  </mergeCells>
  <printOptions horizontalCentered="1"/>
  <pageMargins left="0.78740157480314965" right="0.78740157480314965" top="0" bottom="0" header="0.31496062992125984" footer="0.31496062992125984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M42"/>
  <sheetViews>
    <sheetView tabSelected="1" view="pageBreakPreview" zoomScaleNormal="75" workbookViewId="0">
      <selection activeCell="F26" sqref="F26"/>
    </sheetView>
  </sheetViews>
  <sheetFormatPr defaultRowHeight="15"/>
  <cols>
    <col min="1" max="1" width="6.42578125" style="1" customWidth="1"/>
    <col min="2" max="2" width="33.5703125" style="1" customWidth="1"/>
    <col min="3" max="3" width="19.28515625" style="1" customWidth="1"/>
    <col min="4" max="7" width="15.7109375" style="1" customWidth="1"/>
    <col min="8" max="8" width="11.140625" style="1" customWidth="1"/>
    <col min="9" max="9" width="11.5703125" style="1" customWidth="1"/>
    <col min="10" max="10" width="11" style="1" customWidth="1"/>
    <col min="11" max="11" width="11.28515625" style="1" customWidth="1"/>
    <col min="12" max="12" width="13.42578125" style="1" customWidth="1"/>
    <col min="13" max="16384" width="9.140625" style="1"/>
  </cols>
  <sheetData>
    <row r="2" spans="1:13" ht="103.5" customHeight="1">
      <c r="A2" s="29" t="s">
        <v>33</v>
      </c>
      <c r="B2" s="29"/>
      <c r="C2" s="29"/>
      <c r="D2" s="29"/>
      <c r="E2" s="29"/>
      <c r="F2" s="29"/>
      <c r="G2" s="29"/>
      <c r="H2" s="2"/>
      <c r="I2" s="2"/>
      <c r="J2" s="2"/>
      <c r="K2" s="2"/>
      <c r="L2" s="2"/>
      <c r="M2" s="2"/>
    </row>
    <row r="3" spans="1:13" ht="47.25" hidden="1" customHeight="1">
      <c r="A3" s="30" t="s">
        <v>0</v>
      </c>
      <c r="B3" s="30"/>
      <c r="C3" s="30"/>
      <c r="D3" s="30"/>
      <c r="E3" s="31" t="s">
        <v>1</v>
      </c>
      <c r="F3" s="31"/>
      <c r="G3" s="31"/>
      <c r="H3" s="3" t="s">
        <v>2</v>
      </c>
      <c r="I3" s="3" t="s">
        <v>3</v>
      </c>
      <c r="J3" s="3" t="s">
        <v>4</v>
      </c>
      <c r="K3" s="3" t="s">
        <v>5</v>
      </c>
      <c r="L3" s="3" t="s">
        <v>6</v>
      </c>
    </row>
    <row r="4" spans="1:13" ht="37.5" hidden="1" customHeight="1">
      <c r="A4" s="32" t="s">
        <v>7</v>
      </c>
      <c r="B4" s="32"/>
      <c r="C4" s="32"/>
      <c r="D4" s="32"/>
      <c r="E4" s="28" t="s">
        <v>8</v>
      </c>
      <c r="F4" s="28"/>
      <c r="G4" s="28"/>
      <c r="H4" s="4">
        <v>600000</v>
      </c>
      <c r="I4" s="4">
        <v>600000</v>
      </c>
      <c r="J4" s="4">
        <v>600000</v>
      </c>
      <c r="K4" s="5">
        <v>329909.31</v>
      </c>
      <c r="L4" s="4">
        <f t="shared" ref="L4:L12" si="0">SUM(H4:K4)</f>
        <v>2129909.31</v>
      </c>
    </row>
    <row r="5" spans="1:13" ht="26.25" hidden="1" customHeight="1">
      <c r="A5" s="27" t="s">
        <v>9</v>
      </c>
      <c r="B5" s="27"/>
      <c r="C5" s="27"/>
      <c r="D5" s="27"/>
      <c r="E5" s="28" t="s">
        <v>8</v>
      </c>
      <c r="F5" s="28"/>
      <c r="G5" s="28"/>
      <c r="H5" s="4">
        <v>178100</v>
      </c>
      <c r="I5" s="4">
        <v>336598.33</v>
      </c>
      <c r="J5" s="4">
        <f>346013.18+80645.17</f>
        <v>426658.35</v>
      </c>
      <c r="K5" s="4">
        <v>100621.49</v>
      </c>
      <c r="L5" s="4">
        <f t="shared" si="0"/>
        <v>1041978.1699999999</v>
      </c>
    </row>
    <row r="6" spans="1:13" ht="26.25" hidden="1" customHeight="1">
      <c r="A6" s="27" t="s">
        <v>10</v>
      </c>
      <c r="B6" s="27"/>
      <c r="C6" s="27"/>
      <c r="D6" s="27"/>
      <c r="E6" s="28" t="s">
        <v>8</v>
      </c>
      <c r="F6" s="28"/>
      <c r="G6" s="28"/>
      <c r="H6" s="4">
        <v>54142.400000000001</v>
      </c>
      <c r="I6" s="4">
        <v>102325.89</v>
      </c>
      <c r="J6" s="4">
        <f>105188.01+24354.83</f>
        <v>129542.84</v>
      </c>
      <c r="K6" s="4">
        <v>30588.93</v>
      </c>
      <c r="L6" s="4">
        <f t="shared" si="0"/>
        <v>316600.06</v>
      </c>
    </row>
    <row r="7" spans="1:13" ht="26.25" hidden="1" customHeight="1">
      <c r="A7" s="27" t="s">
        <v>11</v>
      </c>
      <c r="B7" s="27"/>
      <c r="C7" s="27"/>
      <c r="D7" s="27"/>
      <c r="E7" s="28" t="s">
        <v>8</v>
      </c>
      <c r="F7" s="28"/>
      <c r="G7" s="28"/>
      <c r="H7" s="4">
        <v>1800</v>
      </c>
      <c r="I7" s="4">
        <v>1800</v>
      </c>
      <c r="J7" s="4">
        <v>1800</v>
      </c>
      <c r="K7" s="4">
        <v>1800</v>
      </c>
      <c r="L7" s="4">
        <f t="shared" si="0"/>
        <v>7200</v>
      </c>
    </row>
    <row r="8" spans="1:13" ht="26.25" hidden="1" customHeight="1">
      <c r="A8" s="27" t="s">
        <v>12</v>
      </c>
      <c r="B8" s="27"/>
      <c r="C8" s="27"/>
      <c r="D8" s="27"/>
      <c r="E8" s="28" t="s">
        <v>13</v>
      </c>
      <c r="F8" s="28"/>
      <c r="G8" s="28"/>
      <c r="H8" s="4">
        <v>364707.6</v>
      </c>
      <c r="I8" s="4">
        <v>103375.78</v>
      </c>
      <c r="J8" s="4">
        <v>44377.59</v>
      </c>
      <c r="K8" s="4">
        <f>190609.55+1289.34</f>
        <v>191898.88999999998</v>
      </c>
      <c r="L8" s="4">
        <f t="shared" si="0"/>
        <v>704359.86</v>
      </c>
    </row>
    <row r="9" spans="1:13" ht="27" hidden="1" customHeight="1">
      <c r="A9" s="27" t="s">
        <v>14</v>
      </c>
      <c r="B9" s="27"/>
      <c r="C9" s="27"/>
      <c r="D9" s="27"/>
      <c r="E9" s="28" t="s">
        <v>13</v>
      </c>
      <c r="F9" s="28"/>
      <c r="G9" s="28"/>
      <c r="H9" s="4">
        <v>0</v>
      </c>
      <c r="I9" s="4">
        <v>9000</v>
      </c>
      <c r="J9" s="4">
        <v>19000</v>
      </c>
      <c r="K9" s="4">
        <v>0</v>
      </c>
      <c r="L9" s="4">
        <f t="shared" si="0"/>
        <v>28000</v>
      </c>
    </row>
    <row r="10" spans="1:13" ht="27" hidden="1" customHeight="1">
      <c r="A10" s="27" t="s">
        <v>15</v>
      </c>
      <c r="B10" s="27"/>
      <c r="C10" s="27"/>
      <c r="D10" s="27"/>
      <c r="E10" s="28" t="s">
        <v>13</v>
      </c>
      <c r="F10" s="28"/>
      <c r="G10" s="28"/>
      <c r="H10" s="4">
        <v>0</v>
      </c>
      <c r="I10" s="4">
        <v>4000</v>
      </c>
      <c r="J10" s="4">
        <v>6000</v>
      </c>
      <c r="K10" s="4">
        <v>2000</v>
      </c>
      <c r="L10" s="4">
        <f t="shared" si="0"/>
        <v>12000</v>
      </c>
    </row>
    <row r="11" spans="1:13" ht="27" hidden="1" customHeight="1">
      <c r="A11" s="27" t="s">
        <v>16</v>
      </c>
      <c r="B11" s="27"/>
      <c r="C11" s="27"/>
      <c r="D11" s="27"/>
      <c r="E11" s="28" t="s">
        <v>13</v>
      </c>
      <c r="F11" s="28"/>
      <c r="G11" s="28"/>
      <c r="H11" s="4">
        <v>0</v>
      </c>
      <c r="I11" s="4">
        <v>7000</v>
      </c>
      <c r="J11" s="4">
        <v>10000</v>
      </c>
      <c r="K11" s="4">
        <v>3000</v>
      </c>
      <c r="L11" s="4">
        <f t="shared" si="0"/>
        <v>20000</v>
      </c>
    </row>
    <row r="12" spans="1:13" ht="27" hidden="1" customHeight="1">
      <c r="A12" s="27" t="s">
        <v>17</v>
      </c>
      <c r="B12" s="27"/>
      <c r="C12" s="27"/>
      <c r="D12" s="27"/>
      <c r="E12" s="28" t="s">
        <v>13</v>
      </c>
      <c r="F12" s="28"/>
      <c r="G12" s="28"/>
      <c r="H12" s="4">
        <v>1250</v>
      </c>
      <c r="I12" s="4">
        <v>35900</v>
      </c>
      <c r="J12" s="4">
        <v>67621.22</v>
      </c>
      <c r="K12" s="4">
        <v>0</v>
      </c>
      <c r="L12" s="4">
        <f t="shared" si="0"/>
        <v>104771.22</v>
      </c>
    </row>
    <row r="13" spans="1:13" ht="27.75" hidden="1" customHeight="1">
      <c r="A13" s="34" t="s">
        <v>18</v>
      </c>
      <c r="B13" s="34"/>
      <c r="C13" s="34"/>
      <c r="D13" s="34"/>
      <c r="E13" s="34"/>
      <c r="F13" s="34"/>
      <c r="G13" s="34"/>
      <c r="H13" s="6">
        <f>SUM(H5:H12)</f>
        <v>600000</v>
      </c>
      <c r="I13" s="6">
        <f>SUM(I5:I12)</f>
        <v>600000</v>
      </c>
      <c r="J13" s="6">
        <f>SUM(J5:J12)</f>
        <v>704999.99999999988</v>
      </c>
      <c r="K13" s="6">
        <f>SUM(K5:K12)</f>
        <v>329909.31</v>
      </c>
      <c r="L13" s="6">
        <f>SUM(L5:L12)</f>
        <v>2234909.31</v>
      </c>
    </row>
    <row r="14" spans="1:13" ht="27.75" customHeight="1">
      <c r="A14" s="12"/>
      <c r="B14" s="12"/>
      <c r="C14" s="12"/>
      <c r="D14" s="12"/>
      <c r="E14" s="12"/>
      <c r="F14" s="12"/>
      <c r="G14" s="12"/>
      <c r="H14" s="10"/>
      <c r="I14" s="10"/>
      <c r="J14" s="10"/>
      <c r="K14" s="10"/>
      <c r="L14" s="10"/>
    </row>
    <row r="15" spans="1:13">
      <c r="A15" s="7"/>
      <c r="B15" s="7"/>
      <c r="C15" s="7"/>
      <c r="D15" s="8"/>
      <c r="E15" s="8"/>
      <c r="F15" s="8"/>
      <c r="G15" s="8"/>
      <c r="H15" s="8"/>
      <c r="I15" s="8"/>
      <c r="J15" s="8"/>
      <c r="K15" s="8"/>
      <c r="L15" s="8"/>
    </row>
    <row r="16" spans="1:13" ht="37.5">
      <c r="A16" s="17" t="s">
        <v>19</v>
      </c>
      <c r="B16" s="17" t="s">
        <v>1</v>
      </c>
      <c r="C16" s="17" t="s">
        <v>29</v>
      </c>
      <c r="D16" s="17" t="s">
        <v>20</v>
      </c>
      <c r="E16" s="17" t="s">
        <v>21</v>
      </c>
      <c r="F16" s="17" t="s">
        <v>22</v>
      </c>
      <c r="G16" s="17" t="s">
        <v>23</v>
      </c>
      <c r="H16" s="8"/>
      <c r="I16" s="8"/>
      <c r="J16" s="8"/>
      <c r="K16" s="8"/>
      <c r="L16" s="8"/>
    </row>
    <row r="17" spans="1:12" ht="21" customHeight="1">
      <c r="A17" s="18">
        <v>1</v>
      </c>
      <c r="B17" s="19" t="s">
        <v>8</v>
      </c>
      <c r="C17" s="20">
        <f>D17+E17+F17+G17</f>
        <v>2487333.1</v>
      </c>
      <c r="D17" s="21">
        <v>765000</v>
      </c>
      <c r="E17" s="21">
        <v>707000</v>
      </c>
      <c r="F17" s="21">
        <v>657000</v>
      </c>
      <c r="G17" s="21">
        <v>358333.1</v>
      </c>
      <c r="H17" s="8"/>
      <c r="I17" s="8"/>
      <c r="J17" s="8"/>
      <c r="K17" s="8"/>
      <c r="L17" s="8"/>
    </row>
    <row r="18" spans="1:12" ht="21" customHeight="1">
      <c r="A18" s="18">
        <v>2</v>
      </c>
      <c r="B18" s="25" t="s">
        <v>8</v>
      </c>
      <c r="C18" s="20">
        <f>D18+E18+F18+G18</f>
        <v>167634</v>
      </c>
      <c r="D18" s="21">
        <v>0</v>
      </c>
      <c r="E18" s="21">
        <v>0</v>
      </c>
      <c r="F18" s="21">
        <v>0</v>
      </c>
      <c r="G18" s="21">
        <v>167634</v>
      </c>
      <c r="H18" s="8"/>
      <c r="I18" s="8"/>
      <c r="J18" s="8"/>
      <c r="K18" s="8"/>
      <c r="L18" s="8"/>
    </row>
    <row r="19" spans="1:12" ht="21" customHeight="1">
      <c r="A19" s="18">
        <v>3</v>
      </c>
      <c r="B19" s="25" t="s">
        <v>32</v>
      </c>
      <c r="C19" s="20">
        <f t="shared" ref="C19:C20" si="1">D19+E19+F19+G19</f>
        <v>198300</v>
      </c>
      <c r="D19" s="21"/>
      <c r="E19" s="21"/>
      <c r="F19" s="21"/>
      <c r="G19" s="21">
        <v>198300</v>
      </c>
      <c r="H19" s="8"/>
      <c r="I19" s="8"/>
      <c r="J19" s="8"/>
      <c r="K19" s="8"/>
      <c r="L19" s="8"/>
    </row>
    <row r="20" spans="1:12" ht="21" customHeight="1">
      <c r="A20" s="18">
        <v>4</v>
      </c>
      <c r="B20" s="25" t="s">
        <v>32</v>
      </c>
      <c r="C20" s="20">
        <f t="shared" si="1"/>
        <v>2030</v>
      </c>
      <c r="D20" s="21"/>
      <c r="E20" s="21"/>
      <c r="F20" s="21"/>
      <c r="G20" s="21">
        <v>2030</v>
      </c>
      <c r="H20" s="8"/>
      <c r="I20" s="8"/>
      <c r="J20" s="8"/>
      <c r="K20" s="8"/>
      <c r="L20" s="8"/>
    </row>
    <row r="21" spans="1:12" ht="18.75">
      <c r="A21" s="35" t="s">
        <v>24</v>
      </c>
      <c r="B21" s="35"/>
      <c r="C21" s="20">
        <f>SUM(C17:C20)</f>
        <v>2855297.1</v>
      </c>
      <c r="D21" s="20">
        <f t="shared" ref="D21:G21" si="2">SUM(D17:D20)</f>
        <v>765000</v>
      </c>
      <c r="E21" s="20">
        <f t="shared" si="2"/>
        <v>707000</v>
      </c>
      <c r="F21" s="20">
        <f t="shared" si="2"/>
        <v>657000</v>
      </c>
      <c r="G21" s="20">
        <f t="shared" si="2"/>
        <v>726297.1</v>
      </c>
      <c r="H21" s="8"/>
      <c r="I21" s="8"/>
      <c r="J21" s="8"/>
      <c r="K21" s="8"/>
      <c r="L21" s="8"/>
    </row>
    <row r="22" spans="1:12">
      <c r="A22" s="7"/>
      <c r="B22" s="9"/>
      <c r="C22" s="10"/>
      <c r="D22" s="11"/>
      <c r="E22" s="11"/>
      <c r="F22" s="11"/>
      <c r="G22" s="11"/>
      <c r="H22" s="8"/>
      <c r="I22" s="8"/>
      <c r="J22" s="8"/>
      <c r="K22" s="8"/>
      <c r="L22" s="8"/>
    </row>
    <row r="23" spans="1:12">
      <c r="A23" s="12"/>
      <c r="B23" s="12"/>
      <c r="C23" s="12"/>
      <c r="D23" s="10"/>
      <c r="E23" s="10"/>
      <c r="F23" s="10"/>
      <c r="G23" s="10"/>
      <c r="H23" s="10"/>
      <c r="I23" s="10"/>
      <c r="J23" s="10"/>
      <c r="K23" s="10"/>
      <c r="L23" s="10"/>
    </row>
    <row r="24" spans="1:12">
      <c r="D24" s="8"/>
      <c r="E24" s="8"/>
      <c r="F24" s="8"/>
      <c r="G24" s="8"/>
      <c r="H24" s="8"/>
      <c r="I24" s="8"/>
      <c r="J24" s="8"/>
      <c r="K24" s="8"/>
      <c r="L24" s="8"/>
    </row>
    <row r="25" spans="1:12">
      <c r="A25" s="33" t="s">
        <v>25</v>
      </c>
      <c r="B25" s="33"/>
      <c r="C25" s="13"/>
      <c r="D25" s="33" t="s">
        <v>26</v>
      </c>
      <c r="E25" s="33"/>
      <c r="F25" s="33"/>
      <c r="G25" s="8"/>
    </row>
    <row r="26" spans="1:12">
      <c r="K26" s="8"/>
    </row>
    <row r="27" spans="1:12" ht="15.75">
      <c r="B27" s="8"/>
      <c r="C27" s="8"/>
      <c r="F27" s="14"/>
      <c r="G27" s="15"/>
      <c r="J27" s="8"/>
      <c r="K27" s="8"/>
      <c r="L27" s="8"/>
    </row>
    <row r="28" spans="1:12" ht="15.75">
      <c r="A28" s="33" t="s">
        <v>27</v>
      </c>
      <c r="B28" s="33"/>
      <c r="C28" s="33"/>
      <c r="D28" s="33"/>
      <c r="E28" s="33"/>
      <c r="F28" s="14"/>
      <c r="G28" s="26"/>
      <c r="K28" s="16"/>
    </row>
    <row r="29" spans="1:12">
      <c r="A29" s="33" t="s">
        <v>28</v>
      </c>
      <c r="B29" s="33"/>
      <c r="C29" s="13"/>
      <c r="F29" s="10"/>
      <c r="K29" s="8"/>
      <c r="L29" s="8"/>
    </row>
    <row r="30" spans="1:12" ht="30" customHeight="1">
      <c r="J30" s="8"/>
      <c r="L30" s="8"/>
    </row>
    <row r="31" spans="1:12">
      <c r="L31" s="8"/>
    </row>
    <row r="32" spans="1:12">
      <c r="H32" s="8"/>
      <c r="J32" s="16"/>
    </row>
    <row r="33" spans="5:12">
      <c r="G33" s="8"/>
      <c r="H33" s="8"/>
      <c r="K33" s="16"/>
    </row>
    <row r="34" spans="5:12">
      <c r="K34" s="16"/>
      <c r="L34" s="8"/>
    </row>
    <row r="36" spans="5:12">
      <c r="L36" s="8"/>
    </row>
    <row r="38" spans="5:12">
      <c r="H38" s="8"/>
    </row>
    <row r="39" spans="5:12">
      <c r="J39" s="8"/>
    </row>
    <row r="40" spans="5:12">
      <c r="E40" s="15"/>
      <c r="G40" s="8"/>
    </row>
    <row r="41" spans="5:12">
      <c r="F41" s="8"/>
      <c r="G41" s="8"/>
    </row>
    <row r="42" spans="5:12">
      <c r="G42" s="8"/>
    </row>
  </sheetData>
  <mergeCells count="27">
    <mergeCell ref="A5:D5"/>
    <mergeCell ref="E5:G5"/>
    <mergeCell ref="A2:G2"/>
    <mergeCell ref="A3:D3"/>
    <mergeCell ref="E3:G3"/>
    <mergeCell ref="A4:D4"/>
    <mergeCell ref="E4:G4"/>
    <mergeCell ref="A6:D6"/>
    <mergeCell ref="E6:G6"/>
    <mergeCell ref="A7:D7"/>
    <mergeCell ref="E7:G7"/>
    <mergeCell ref="A8:D8"/>
    <mergeCell ref="E8:G8"/>
    <mergeCell ref="A9:D9"/>
    <mergeCell ref="E9:G9"/>
    <mergeCell ref="A10:D10"/>
    <mergeCell ref="E10:G10"/>
    <mergeCell ref="A11:D11"/>
    <mergeCell ref="E11:G11"/>
    <mergeCell ref="A28:E28"/>
    <mergeCell ref="A29:B29"/>
    <mergeCell ref="A12:D12"/>
    <mergeCell ref="E12:G12"/>
    <mergeCell ref="A13:G13"/>
    <mergeCell ref="A21:B21"/>
    <mergeCell ref="A25:B25"/>
    <mergeCell ref="D25:F25"/>
  </mergeCells>
  <printOptions horizontalCentered="1"/>
  <pageMargins left="0.78740157480314965" right="0.78740157480314965" top="0" bottom="0" header="0.31496062992125984" footer="0.31496062992125984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Расшиф. к согл. № 2</vt:lpstr>
      <vt:lpstr>Расшиф. к согл. № 1</vt:lpstr>
      <vt:lpstr>Лист1</vt:lpstr>
      <vt:lpstr>'Расшиф. к согл. № 1'!Область_печати</vt:lpstr>
      <vt:lpstr>'Расшиф. к согл. № 2'!Область_печати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2013-11-26T05:18:53Z</cp:lastPrinted>
  <dcterms:created xsi:type="dcterms:W3CDTF">2012-11-01T01:11:29Z</dcterms:created>
  <dcterms:modified xsi:type="dcterms:W3CDTF">2013-11-27T03:29:53Z</dcterms:modified>
</cp:coreProperties>
</file>